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0455" windowHeight="3840" tabRatio="670" activeTab="0"/>
  </bookViews>
  <sheets>
    <sheet name="المستفيدون" sheetId="8" r:id="rId1"/>
    <sheet name="المردودية الداخلية" sheetId="16" r:id="rId2"/>
    <sheet name="الإدماج" sheetId="9" r:id="rId3"/>
    <sheet name="التكوين" sheetId="11" r:id="rId4"/>
    <sheet name="التأطير" sheetId="12" r:id="rId5"/>
    <sheet name="الكتب" sheetId="13" r:id="rId6"/>
    <sheet name="اليقطة التربوية" sheetId="14" r:id="rId7"/>
    <sheet name="المؤشرات" sheetId="15" r:id="rId8"/>
  </sheets>
  <definedNames>
    <definedName name="_xlnm.Print_Area" localSheetId="2">'الإدماج'!$A$1:$S$27</definedName>
    <definedName name="_xlnm.Print_Area" localSheetId="4">'التأطير'!$A$1:$D$17</definedName>
    <definedName name="_xlnm.Print_Area" localSheetId="3">'التكوين'!$A$1:$J$18</definedName>
    <definedName name="_xlnm.Print_Area" localSheetId="5">'الكتب'!$A$1:$I$18</definedName>
    <definedName name="_xlnm.Print_Area" localSheetId="1">'المردودية الداخلية'!$A$1:$D$18</definedName>
    <definedName name="_xlnm.Print_Area" localSheetId="0">'المستفيدون'!$A$1:$W$34</definedName>
    <definedName name="_xlnm.Print_Area" localSheetId="7">'المؤشرات'!$A$1:$G$29</definedName>
    <definedName name="_xlnm.Print_Area" localSheetId="6">'اليقطة التربوية'!$A$1:$I$52</definedName>
  </definedNames>
  <calcPr calcId="125725"/>
</workbook>
</file>

<file path=xl/sharedStrings.xml><?xml version="1.0" encoding="utf-8"?>
<sst xmlns="http://schemas.openxmlformats.org/spreadsheetml/2006/main" count="311" uniqueCount="139">
  <si>
    <t>عدد المستفيدبن</t>
  </si>
  <si>
    <t xml:space="preserve">المجموع </t>
  </si>
  <si>
    <t xml:space="preserve">إناث </t>
  </si>
  <si>
    <t>عدد المراكز</t>
  </si>
  <si>
    <t>الشراكة مع الجمعيات</t>
  </si>
  <si>
    <t xml:space="preserve">الاحتضان و التطوع </t>
  </si>
  <si>
    <t>سلك الاستدراك</t>
  </si>
  <si>
    <t>توقعات 2015-2016</t>
  </si>
  <si>
    <t>حضري</t>
  </si>
  <si>
    <t>قروي</t>
  </si>
  <si>
    <t>مجموع</t>
  </si>
  <si>
    <t>المجموع العام</t>
  </si>
  <si>
    <t>عدد المنشطين</t>
  </si>
  <si>
    <t>عدد الأقسام</t>
  </si>
  <si>
    <t>الميزانية بالدرهم</t>
  </si>
  <si>
    <t>نسبة الزيادة بين الوضعية والتوقعات (%)</t>
  </si>
  <si>
    <t>المستفيدون</t>
  </si>
  <si>
    <t>الجنس</t>
  </si>
  <si>
    <t>مجموع المستفيدين</t>
  </si>
  <si>
    <t>مجمل المقترحين للإدماج</t>
  </si>
  <si>
    <t>المقترحون للادماج في التعليم النظامي</t>
  </si>
  <si>
    <t>المدمجون منهم حسب المستويات</t>
  </si>
  <si>
    <t>المقترحون للادماج في التكوين المهني</t>
  </si>
  <si>
    <t>المدمجون منهم في</t>
  </si>
  <si>
    <r>
      <t xml:space="preserve">المجموع 
</t>
    </r>
    <r>
      <rPr>
        <b/>
        <sz val="14"/>
        <color indexed="8"/>
        <rFont val="Times New Roman"/>
        <family val="1"/>
      </rPr>
      <t>( ب )</t>
    </r>
  </si>
  <si>
    <t>عدد المرشحين</t>
  </si>
  <si>
    <t>عدد الناجحين</t>
  </si>
  <si>
    <t>عدد المدمجين منهم</t>
  </si>
  <si>
    <t xml:space="preserve"> التدرج المهني</t>
  </si>
  <si>
    <t xml:space="preserve">مراكز التكوين </t>
  </si>
  <si>
    <t>حصيلة الإدماج 2014-2015</t>
  </si>
  <si>
    <t>توقعات الإدماج 2015-2016</t>
  </si>
  <si>
    <t>الإناث منهم</t>
  </si>
  <si>
    <t xml:space="preserve">1 ث إع </t>
  </si>
  <si>
    <r>
      <t>بالتكوين المهني
(</t>
    </r>
    <r>
      <rPr>
        <b/>
        <sz val="14"/>
        <color indexed="8"/>
        <rFont val="Times New Roman"/>
        <family val="1"/>
      </rPr>
      <t xml:space="preserve"> د )</t>
    </r>
  </si>
  <si>
    <t>الخريطة التوقعية للتكوين</t>
  </si>
  <si>
    <t>الخريطة التوقعية للإدماج</t>
  </si>
  <si>
    <t>الشراكة</t>
  </si>
  <si>
    <t>الخريطة التوقعية للشراكات والمستفيدين من الفرصة الثانية</t>
  </si>
  <si>
    <t>الوضعية الحالية 2014-2015</t>
  </si>
  <si>
    <t>تشخيص الوضعية الراهنة 2014-2015</t>
  </si>
  <si>
    <t>المرشحون لامتحانات الشهادة الابتدائية</t>
  </si>
  <si>
    <r>
      <t xml:space="preserve">مجموع المدمجين
 ( </t>
    </r>
    <r>
      <rPr>
        <b/>
        <sz val="14"/>
        <color indexed="8"/>
        <rFont val="Times New Roman"/>
        <family val="1"/>
      </rPr>
      <t>ج + د )</t>
    </r>
  </si>
  <si>
    <r>
      <t xml:space="preserve">بالاعدادي 
( </t>
    </r>
    <r>
      <rPr>
        <b/>
        <sz val="14"/>
        <color indexed="8"/>
        <rFont val="Times New Roman"/>
        <family val="1"/>
      </rPr>
      <t>ج  )</t>
    </r>
  </si>
  <si>
    <t>عدد المستفيدين</t>
  </si>
  <si>
    <t>عدد دورات التكوين</t>
  </si>
  <si>
    <t>عدد أيام التكوين</t>
  </si>
  <si>
    <t>الخريطة التوقعية للتأطير</t>
  </si>
  <si>
    <t>عدد المفتشين المكلفين بالتأطير</t>
  </si>
  <si>
    <t>عدد زيارات التشخيص</t>
  </si>
  <si>
    <t>عدد زيارات المواكبة</t>
  </si>
  <si>
    <t>عدد زيارات الحصيلة</t>
  </si>
  <si>
    <t>المستفيدون من برنامج الفرصة الثانية</t>
  </si>
  <si>
    <t>الخريطة التوقعية للكتب</t>
  </si>
  <si>
    <t>المستوى الاول</t>
  </si>
  <si>
    <t>المستوى الثاني</t>
  </si>
  <si>
    <t>المستوى الثالث</t>
  </si>
  <si>
    <t>دليل المدرس</t>
  </si>
  <si>
    <t>منهاج التربية غير النظامية</t>
  </si>
  <si>
    <t>منهاج الإدماج في التكوين المهني</t>
  </si>
  <si>
    <t>المستويات</t>
  </si>
  <si>
    <t>عدد الكتب المتوصل بها خلال 2014-2015</t>
  </si>
  <si>
    <t>عدد الكتب المتوفرة خلال 2014-2015</t>
  </si>
  <si>
    <t>توقعات الحاجيات من الكتب خلال 2015-2016</t>
  </si>
  <si>
    <t>الخريطة التوقعية لبرنامج اليقظة التربوية من خلال التعبئة المجتمعية</t>
  </si>
  <si>
    <t>ابتدائي</t>
  </si>
  <si>
    <t>ثانوي إعدادي</t>
  </si>
  <si>
    <t>عدد المؤسسات</t>
  </si>
  <si>
    <t>المتوفرة منها على خلية اليقظة</t>
  </si>
  <si>
    <t>نسبة التغطية</t>
  </si>
  <si>
    <t>خلايا اليقظة</t>
  </si>
  <si>
    <t>عملية من الطفل إلى الطفل</t>
  </si>
  <si>
    <t>السلك</t>
  </si>
  <si>
    <t>عدد المؤسسات المشاركة في العملية</t>
  </si>
  <si>
    <t>عدد الجمعيات المشاركة</t>
  </si>
  <si>
    <t>عدد الأطفال غير الممدرسين المحصيين</t>
  </si>
  <si>
    <t xml:space="preserve">مجموع </t>
  </si>
  <si>
    <t>إناث</t>
  </si>
  <si>
    <t>عدد التلاميذ المشاركين في العملية</t>
  </si>
  <si>
    <t>عدد الأساتذة المشاركين في العملية</t>
  </si>
  <si>
    <t>برنامج المواكبة التربوية</t>
  </si>
  <si>
    <t>عدد الافواج</t>
  </si>
  <si>
    <t>عدد المواكبين</t>
  </si>
  <si>
    <r>
      <t xml:space="preserve">المجموع 
</t>
    </r>
    <r>
      <rPr>
        <b/>
        <sz val="14"/>
        <color indexed="8"/>
        <rFont val="Times New Roman"/>
        <family val="1"/>
      </rPr>
      <t>( أ )</t>
    </r>
  </si>
  <si>
    <r>
      <t xml:space="preserve">مجموع المدمجين
</t>
    </r>
    <r>
      <rPr>
        <b/>
        <sz val="14"/>
        <color indexed="8"/>
        <rFont val="Times New Roman"/>
        <family val="1"/>
      </rPr>
      <t xml:space="preserve"> 
( أ + ب )</t>
    </r>
  </si>
  <si>
    <t>عدد الجمعيات الشريكة</t>
  </si>
  <si>
    <t>الميزانية المطلوبة</t>
  </si>
  <si>
    <t>الناجحون منهم</t>
  </si>
  <si>
    <t xml:space="preserve"> عدد كتب منهاج التربية غير النظامية</t>
  </si>
  <si>
    <t>عدد كتب منهاج الإدماج في التكوين المهني</t>
  </si>
  <si>
    <t>المجموع</t>
  </si>
  <si>
    <t xml:space="preserve"> رؤساء المصالح والمراكزالجهوية</t>
  </si>
  <si>
    <t xml:space="preserve"> المنشطون</t>
  </si>
  <si>
    <t xml:space="preserve"> المفتشون المكلفون بالتتبع والتاطير الميداني</t>
  </si>
  <si>
    <t xml:space="preserve"> رؤساء الجمعيات والمشرفون بها</t>
  </si>
  <si>
    <t xml:space="preserve">  أخر:</t>
  </si>
  <si>
    <t xml:space="preserve">عدد الجمعيات </t>
  </si>
  <si>
    <t>الإدماج</t>
  </si>
  <si>
    <t>عدد المستفيدين من التكوين</t>
  </si>
  <si>
    <t>بطاقة المؤشرات الدخول التربوي 2015-2016</t>
  </si>
  <si>
    <t xml:space="preserve">ابتدائي </t>
  </si>
  <si>
    <t>نسبة الإدماج</t>
  </si>
  <si>
    <t>حصيلة الترشيح للامتحانات الإشهادية 2014-2015</t>
  </si>
  <si>
    <t>توقعات الترشيح للامتحانات الإشهادية 2015-2016</t>
  </si>
  <si>
    <t>المردودية الداخلية لمدارس الفرصة الثانية</t>
  </si>
  <si>
    <t>عدد المستفيدين من مدرسة الفرصة الثانية</t>
  </si>
  <si>
    <t>الجدد منهم</t>
  </si>
  <si>
    <t>نسبة النجاح</t>
  </si>
  <si>
    <t>المكررون منهم</t>
  </si>
  <si>
    <t>نسبة التكرار</t>
  </si>
  <si>
    <t>المنقطعون منهم</t>
  </si>
  <si>
    <t>نسبة الانقطاع</t>
  </si>
  <si>
    <t>خ ت 1</t>
  </si>
  <si>
    <t>الإدماحج المباشر</t>
  </si>
  <si>
    <t>المدمجون في التعليم النظامي</t>
  </si>
  <si>
    <t>المدمجون في التكوين المهني</t>
  </si>
  <si>
    <t>مجموع المدمجين</t>
  </si>
  <si>
    <t xml:space="preserve">نسبة الإدماج مدرسة الفرصة الثانية </t>
  </si>
  <si>
    <t>عدد المدمجين مباشرة</t>
  </si>
  <si>
    <t>المجموع الإجمالي للمدمجين</t>
  </si>
  <si>
    <t>نسبة الإدماج الإجمالية  لبرامج التربية غير النظامية</t>
  </si>
  <si>
    <t>خ ت 2</t>
  </si>
  <si>
    <t>خ ت 3</t>
  </si>
  <si>
    <t>خ ت 4</t>
  </si>
  <si>
    <t>خ ت 5</t>
  </si>
  <si>
    <t>خ ت 6</t>
  </si>
  <si>
    <t>خ ت 7</t>
  </si>
  <si>
    <t>خ ت 8</t>
  </si>
  <si>
    <t>عملية  قافلة التعبئة الاجتماعية</t>
  </si>
  <si>
    <t xml:space="preserve">الاحتضان والتطوع </t>
  </si>
  <si>
    <t>عدد الأطفال غير الممدرسين المدمجين مباشرة في التعليم النظامي (عملية قافلة)</t>
  </si>
  <si>
    <t>عدد غير الملتحقين منهم</t>
  </si>
  <si>
    <t>عدد الأطفال غير الممدرسين المسترجعين مباشرة</t>
  </si>
  <si>
    <t xml:space="preserve">الأكاديمية: </t>
  </si>
  <si>
    <t>الأكاديمية:</t>
  </si>
  <si>
    <t>النيابة:</t>
  </si>
  <si>
    <t xml:space="preserve">النيابة: </t>
  </si>
  <si>
    <t>قلعة السراغنة</t>
  </si>
  <si>
    <t>مراكش تانسيفت الحوز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</si>
</sst>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\ _€;[Red]#,##0.00\ _€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2" borderId="0" xfId="0" applyFont="1" applyFill="1" applyAlignment="1">
      <alignment horizontal="center"/>
    </xf>
    <xf numFmtId="164" fontId="3" fillId="0" borderId="1" xfId="2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20" applyNumberFormat="1" applyFont="1" applyBorder="1" applyAlignment="1">
      <alignment horizontal="center" vertical="center"/>
    </xf>
    <xf numFmtId="9" fontId="3" fillId="0" borderId="0" xfId="2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2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3" fillId="0" borderId="0" xfId="0" applyFont="1" applyBorder="1"/>
    <xf numFmtId="1" fontId="3" fillId="5" borderId="1" xfId="0" applyNumberFormat="1" applyFont="1" applyFill="1" applyBorder="1"/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20" applyNumberFormat="1" applyFont="1" applyBorder="1"/>
    <xf numFmtId="1" fontId="3" fillId="3" borderId="1" xfId="20" applyNumberFormat="1" applyFont="1" applyFill="1" applyBorder="1"/>
    <xf numFmtId="49" fontId="12" fillId="4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/>
    </xf>
    <xf numFmtId="1" fontId="3" fillId="0" borderId="3" xfId="20" applyNumberFormat="1" applyFont="1" applyBorder="1"/>
    <xf numFmtId="49" fontId="3" fillId="0" borderId="3" xfId="0" applyNumberFormat="1" applyFont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9" fontId="3" fillId="0" borderId="1" xfId="20" applyNumberFormat="1" applyFont="1" applyBorder="1" applyAlignment="1">
      <alignment horizontal="center" vertical="center" wrapText="1"/>
    </xf>
    <xf numFmtId="9" fontId="11" fillId="0" borderId="1" xfId="20" applyNumberFormat="1" applyFont="1" applyBorder="1" applyAlignment="1">
      <alignment horizontal="center" vertical="center" wrapText="1"/>
    </xf>
    <xf numFmtId="9" fontId="11" fillId="0" borderId="1" xfId="20" applyNumberFormat="1" applyFont="1" applyBorder="1" applyAlignment="1">
      <alignment horizontal="center" vertical="center" wrapText="1"/>
    </xf>
    <xf numFmtId="9" fontId="11" fillId="0" borderId="1" xfId="2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9" fontId="13" fillId="0" borderId="1" xfId="20" applyNumberFormat="1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8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3" fillId="0" borderId="1" xfId="20" applyNumberFormat="1" applyFont="1" applyBorder="1" applyAlignment="1">
      <alignment horizontal="center" vertical="center" wrapText="1"/>
    </xf>
    <xf numFmtId="9" fontId="14" fillId="0" borderId="1" xfId="2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9" fontId="14" fillId="0" borderId="1" xfId="20" applyFont="1" applyFill="1" applyBorder="1" applyAlignment="1">
      <alignment horizontal="center" vertical="center" wrapText="1"/>
    </xf>
    <xf numFmtId="2" fontId="8" fillId="12" borderId="1" xfId="0" applyNumberFormat="1" applyFont="1" applyFill="1" applyBorder="1" applyAlignment="1">
      <alignment horizontal="center" vertical="center" wrapText="1"/>
    </xf>
    <xf numFmtId="1" fontId="3" fillId="12" borderId="1" xfId="0" applyNumberFormat="1" applyFont="1" applyFill="1" applyBorder="1" applyAlignment="1">
      <alignment horizontal="center" vertical="center" wrapText="1"/>
    </xf>
    <xf numFmtId="1" fontId="3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 wrapText="1"/>
    </xf>
    <xf numFmtId="1" fontId="11" fillId="12" borderId="1" xfId="0" applyNumberFormat="1" applyFont="1" applyFill="1" applyBorder="1" applyAlignment="1">
      <alignment horizontal="center" vertical="center"/>
    </xf>
    <xf numFmtId="1" fontId="11" fillId="12" borderId="1" xfId="0" applyNumberFormat="1" applyFont="1" applyFill="1" applyBorder="1" applyAlignment="1">
      <alignment horizontal="center" vertical="center" wrapText="1"/>
    </xf>
    <xf numFmtId="1" fontId="13" fillId="1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14" fillId="12" borderId="1" xfId="0" applyNumberFormat="1" applyFont="1" applyFill="1" applyBorder="1" applyAlignment="1">
      <alignment horizontal="center" vertical="center" wrapText="1"/>
    </xf>
    <xf numFmtId="165" fontId="3" fillId="0" borderId="1" xfId="2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1" xfId="2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/>
    </xf>
    <xf numFmtId="49" fontId="12" fillId="5" borderId="2" xfId="0" applyNumberFormat="1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2" fillId="4" borderId="7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/>
    </xf>
    <xf numFmtId="49" fontId="14" fillId="4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695325</xdr:colOff>
      <xdr:row>4</xdr:row>
      <xdr:rowOff>47625</xdr:rowOff>
    </xdr:to>
    <xdr:pic>
      <xdr:nvPicPr>
        <xdr:cNvPr id="228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"/>
          <a:ext cx="3429000" cy="1038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2019300</xdr:colOff>
      <xdr:row>4</xdr:row>
      <xdr:rowOff>47625</xdr:rowOff>
    </xdr:to>
    <xdr:pic>
      <xdr:nvPicPr>
        <xdr:cNvPr id="941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9050"/>
          <a:ext cx="4772025" cy="1009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276225</xdr:colOff>
      <xdr:row>4</xdr:row>
      <xdr:rowOff>57150</xdr:rowOff>
    </xdr:to>
    <xdr:pic>
      <xdr:nvPicPr>
        <xdr:cNvPr id="331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38100"/>
          <a:ext cx="3086100" cy="1066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</xdr:col>
      <xdr:colOff>285750</xdr:colOff>
      <xdr:row>5</xdr:row>
      <xdr:rowOff>19050</xdr:rowOff>
    </xdr:to>
    <xdr:pic>
      <xdr:nvPicPr>
        <xdr:cNvPr id="1267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6200"/>
          <a:ext cx="2781300" cy="1181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0</xdr:col>
      <xdr:colOff>2914650</xdr:colOff>
      <xdr:row>5</xdr:row>
      <xdr:rowOff>0</xdr:rowOff>
    </xdr:to>
    <xdr:pic>
      <xdr:nvPicPr>
        <xdr:cNvPr id="4328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57150"/>
          <a:ext cx="2895600" cy="1181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2</xdr:col>
      <xdr:colOff>609600</xdr:colOff>
      <xdr:row>5</xdr:row>
      <xdr:rowOff>28575</xdr:rowOff>
    </xdr:to>
    <xdr:pic>
      <xdr:nvPicPr>
        <xdr:cNvPr id="535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" y="85725"/>
          <a:ext cx="2933700" cy="1181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876300</xdr:colOff>
      <xdr:row>3</xdr:row>
      <xdr:rowOff>361950</xdr:rowOff>
    </xdr:to>
    <xdr:pic>
      <xdr:nvPicPr>
        <xdr:cNvPr id="637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5725"/>
          <a:ext cx="2209800" cy="923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</xdr:col>
      <xdr:colOff>838200</xdr:colOff>
      <xdr:row>3</xdr:row>
      <xdr:rowOff>114300</xdr:rowOff>
    </xdr:to>
    <xdr:pic>
      <xdr:nvPicPr>
        <xdr:cNvPr id="751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8600" y="0"/>
          <a:ext cx="2343150" cy="762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rightToLeft="1" tabSelected="1" zoomScale="60" zoomScaleNormal="60" workbookViewId="0" topLeftCell="A1">
      <selection activeCell="A10" sqref="A10"/>
    </sheetView>
  </sheetViews>
  <sheetFormatPr defaultColWidth="11.421875" defaultRowHeight="15"/>
  <cols>
    <col min="1" max="1" width="19.7109375" style="0" bestFit="1" customWidth="1"/>
    <col min="2" max="2" width="8.00390625" style="0" bestFit="1" customWidth="1"/>
    <col min="3" max="3" width="13.28125" style="0" bestFit="1" customWidth="1"/>
    <col min="4" max="4" width="15.28125" style="0" bestFit="1" customWidth="1"/>
    <col min="5" max="5" width="13.28125" style="0" bestFit="1" customWidth="1"/>
    <col min="6" max="6" width="15.28125" style="0" bestFit="1" customWidth="1"/>
    <col min="7" max="7" width="13.28125" style="0" bestFit="1" customWidth="1"/>
    <col min="8" max="8" width="15.140625" style="0" bestFit="1" customWidth="1"/>
    <col min="9" max="9" width="5.8515625" style="0" bestFit="1" customWidth="1"/>
    <col min="10" max="11" width="11.28125" style="0" bestFit="1" customWidth="1"/>
    <col min="12" max="12" width="13.28125" style="0" customWidth="1"/>
    <col min="13" max="13" width="8.421875" style="0" bestFit="1" customWidth="1"/>
    <col min="14" max="14" width="5.8515625" style="0" bestFit="1" customWidth="1"/>
    <col min="15" max="15" width="8.421875" style="0" bestFit="1" customWidth="1"/>
    <col min="16" max="16" width="5.8515625" style="0" bestFit="1" customWidth="1"/>
    <col min="17" max="17" width="11.28125" style="0" customWidth="1"/>
    <col min="18" max="18" width="11.28125" style="0" bestFit="1" customWidth="1"/>
    <col min="19" max="19" width="13.28125" style="0" customWidth="1"/>
    <col min="20" max="20" width="8.421875" style="0" bestFit="1" customWidth="1"/>
    <col min="21" max="21" width="6.28125" style="0" bestFit="1" customWidth="1"/>
    <col min="22" max="22" width="8.421875" style="0" bestFit="1" customWidth="1"/>
    <col min="23" max="23" width="9.00390625" style="0" bestFit="1" customWidth="1"/>
  </cols>
  <sheetData>
    <row r="1" ht="21">
      <c r="W1" s="5" t="s">
        <v>112</v>
      </c>
    </row>
    <row r="4" spans="5:23" ht="28.5">
      <c r="E4" s="117" t="s">
        <v>38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6" spans="1:5" ht="21">
      <c r="A6" s="5" t="s">
        <v>134</v>
      </c>
      <c r="B6" s="107" t="s">
        <v>138</v>
      </c>
      <c r="C6" s="107"/>
      <c r="D6" s="107"/>
      <c r="E6" s="107"/>
    </row>
    <row r="7" spans="1:5" ht="21">
      <c r="A7" s="5" t="s">
        <v>135</v>
      </c>
      <c r="B7" s="107" t="s">
        <v>137</v>
      </c>
      <c r="C7" s="107"/>
      <c r="D7" s="107"/>
      <c r="E7" s="107"/>
    </row>
    <row r="9" spans="1:3" s="8" customFormat="1" ht="18.75">
      <c r="A9" s="110" t="s">
        <v>37</v>
      </c>
      <c r="B9" s="110"/>
      <c r="C9" s="110"/>
    </row>
    <row r="10" s="8" customFormat="1" ht="18.75"/>
    <row r="11" spans="1:8" s="8" customFormat="1" ht="42.75" customHeight="1">
      <c r="A11" s="1"/>
      <c r="C11" s="112" t="s">
        <v>40</v>
      </c>
      <c r="D11" s="113"/>
      <c r="E11" s="112" t="s">
        <v>7</v>
      </c>
      <c r="F11" s="113"/>
      <c r="G11" s="112" t="s">
        <v>15</v>
      </c>
      <c r="H11" s="113"/>
    </row>
    <row r="12" spans="1:8" s="8" customFormat="1" ht="57.75" customHeight="1">
      <c r="A12" s="1"/>
      <c r="C12" s="11" t="s">
        <v>96</v>
      </c>
      <c r="D12" s="11" t="s">
        <v>14</v>
      </c>
      <c r="E12" s="11" t="s">
        <v>96</v>
      </c>
      <c r="F12" s="11" t="s">
        <v>14</v>
      </c>
      <c r="G12" s="11" t="s">
        <v>96</v>
      </c>
      <c r="H12" s="11" t="s">
        <v>14</v>
      </c>
    </row>
    <row r="13" spans="1:8" s="8" customFormat="1" ht="18.75">
      <c r="A13" s="118" t="s">
        <v>4</v>
      </c>
      <c r="B13" s="118"/>
      <c r="C13" s="87"/>
      <c r="D13" s="102"/>
      <c r="E13" s="87"/>
      <c r="F13" s="102"/>
      <c r="G13" s="83" t="str">
        <f>IF(C13=0,"",(E13-C13)/C13)</f>
        <v/>
      </c>
      <c r="H13" s="103" t="str">
        <f>IF(D13=0,"",(F13-D13)/D13)</f>
        <v/>
      </c>
    </row>
    <row r="14" spans="1:8" s="8" customFormat="1" ht="18.75">
      <c r="A14" s="118" t="s">
        <v>5</v>
      </c>
      <c r="B14" s="118"/>
      <c r="C14" s="87"/>
      <c r="D14" s="102"/>
      <c r="E14" s="87"/>
      <c r="F14" s="102"/>
      <c r="G14" s="83" t="str">
        <f aca="true" t="shared" si="0" ref="G14:G15">IF(C14=0,"",(E14-C14)/C14)</f>
        <v/>
      </c>
      <c r="H14" s="103" t="str">
        <f aca="true" t="shared" si="1" ref="H14:H15">IF(D14=0,"",(F14-D14)/D14)</f>
        <v/>
      </c>
    </row>
    <row r="15" spans="1:8" s="8" customFormat="1" ht="18.75">
      <c r="A15" s="118" t="s">
        <v>6</v>
      </c>
      <c r="B15" s="118"/>
      <c r="C15" s="87"/>
      <c r="D15" s="102"/>
      <c r="E15" s="87"/>
      <c r="F15" s="102"/>
      <c r="G15" s="83" t="str">
        <f t="shared" si="0"/>
        <v/>
      </c>
      <c r="H15" s="103" t="str">
        <f t="shared" si="1"/>
        <v/>
      </c>
    </row>
    <row r="16" spans="1:8" s="8" customFormat="1" ht="18.75">
      <c r="A16" s="122" t="s">
        <v>90</v>
      </c>
      <c r="B16" s="122"/>
      <c r="C16" s="85">
        <f>SUM(C13:C15)</f>
        <v>0</v>
      </c>
      <c r="D16" s="85">
        <f>SUM(D13:D15)</f>
        <v>0</v>
      </c>
      <c r="E16" s="104">
        <f>SUM(E13:E15)</f>
        <v>0</v>
      </c>
      <c r="F16" s="104">
        <f>SUM(F13:F15)</f>
        <v>0</v>
      </c>
      <c r="G16" s="83" t="str">
        <f aca="true" t="shared" si="2" ref="G16:H16">IF(C16=0,"",(E16-C16)/C16)</f>
        <v/>
      </c>
      <c r="H16" s="103" t="str">
        <f t="shared" si="2"/>
        <v/>
      </c>
    </row>
    <row r="17" s="8" customFormat="1" ht="18.75"/>
    <row r="18" spans="1:3" s="8" customFormat="1" ht="18.75">
      <c r="A18" s="110" t="s">
        <v>16</v>
      </c>
      <c r="B18" s="110"/>
      <c r="C18" s="110"/>
    </row>
    <row r="19" s="8" customFormat="1" ht="18.75"/>
    <row r="20" spans="1:23" s="8" customFormat="1" ht="37.5" customHeight="1">
      <c r="A20" s="1"/>
      <c r="B20" s="1"/>
      <c r="C20" s="111" t="s">
        <v>40</v>
      </c>
      <c r="D20" s="111"/>
      <c r="E20" s="111"/>
      <c r="F20" s="111"/>
      <c r="G20" s="111"/>
      <c r="H20" s="111"/>
      <c r="I20" s="111"/>
      <c r="J20" s="111" t="s">
        <v>7</v>
      </c>
      <c r="K20" s="111"/>
      <c r="L20" s="111"/>
      <c r="M20" s="111"/>
      <c r="N20" s="111"/>
      <c r="O20" s="111"/>
      <c r="P20" s="111"/>
      <c r="Q20" s="111" t="s">
        <v>15</v>
      </c>
      <c r="R20" s="111"/>
      <c r="S20" s="111"/>
      <c r="T20" s="111"/>
      <c r="U20" s="111"/>
      <c r="V20" s="111"/>
      <c r="W20" s="111"/>
    </row>
    <row r="21" spans="1:23" s="8" customFormat="1" ht="39.75" customHeight="1">
      <c r="A21" s="49"/>
      <c r="B21" s="49"/>
      <c r="C21" s="111" t="s">
        <v>3</v>
      </c>
      <c r="D21" s="111" t="s">
        <v>13</v>
      </c>
      <c r="E21" s="111" t="s">
        <v>12</v>
      </c>
      <c r="F21" s="111" t="s">
        <v>0</v>
      </c>
      <c r="G21" s="111"/>
      <c r="H21" s="116" t="s">
        <v>106</v>
      </c>
      <c r="I21" s="116"/>
      <c r="J21" s="108" t="s">
        <v>3</v>
      </c>
      <c r="K21" s="111" t="s">
        <v>13</v>
      </c>
      <c r="L21" s="108" t="s">
        <v>12</v>
      </c>
      <c r="M21" s="114" t="s">
        <v>0</v>
      </c>
      <c r="N21" s="115"/>
      <c r="O21" s="116" t="s">
        <v>106</v>
      </c>
      <c r="P21" s="116"/>
      <c r="Q21" s="108" t="s">
        <v>3</v>
      </c>
      <c r="R21" s="108" t="s">
        <v>13</v>
      </c>
      <c r="S21" s="108" t="s">
        <v>12</v>
      </c>
      <c r="T21" s="114" t="s">
        <v>0</v>
      </c>
      <c r="U21" s="115"/>
      <c r="V21" s="116" t="s">
        <v>106</v>
      </c>
      <c r="W21" s="116"/>
    </row>
    <row r="22" spans="1:23" s="8" customFormat="1" ht="18.75">
      <c r="A22" s="49"/>
      <c r="B22" s="49"/>
      <c r="C22" s="111"/>
      <c r="D22" s="111"/>
      <c r="E22" s="111"/>
      <c r="F22" s="50" t="s">
        <v>1</v>
      </c>
      <c r="G22" s="50" t="s">
        <v>2</v>
      </c>
      <c r="H22" s="50" t="s">
        <v>1</v>
      </c>
      <c r="I22" s="50" t="s">
        <v>2</v>
      </c>
      <c r="J22" s="109"/>
      <c r="K22" s="111"/>
      <c r="L22" s="109"/>
      <c r="M22" s="50" t="s">
        <v>1</v>
      </c>
      <c r="N22" s="50" t="s">
        <v>2</v>
      </c>
      <c r="O22" s="50" t="s">
        <v>1</v>
      </c>
      <c r="P22" s="50" t="s">
        <v>2</v>
      </c>
      <c r="Q22" s="109"/>
      <c r="R22" s="109"/>
      <c r="S22" s="109"/>
      <c r="T22" s="50" t="s">
        <v>1</v>
      </c>
      <c r="U22" s="50" t="s">
        <v>2</v>
      </c>
      <c r="V22" s="50" t="s">
        <v>1</v>
      </c>
      <c r="W22" s="50" t="s">
        <v>2</v>
      </c>
    </row>
    <row r="23" spans="1:23" s="8" customFormat="1" ht="27" customHeight="1">
      <c r="A23" s="119" t="s">
        <v>4</v>
      </c>
      <c r="B23" s="48" t="s">
        <v>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4" t="str">
        <f>IF(C23=0,"",(J23-C23)/C23)</f>
        <v/>
      </c>
      <c r="R23" s="84" t="str">
        <f aca="true" t="shared" si="3" ref="R23:R34">IF(D23=0,"",(K23-D23)/D23)</f>
        <v/>
      </c>
      <c r="S23" s="84" t="str">
        <f aca="true" t="shared" si="4" ref="S23:S34">IF(E23=0,"",(L23-E23)/E23)</f>
        <v/>
      </c>
      <c r="T23" s="84" t="str">
        <f aca="true" t="shared" si="5" ref="T23:T34">IF(F23=0,"",(M23-F23)/F23)</f>
        <v/>
      </c>
      <c r="U23" s="84" t="str">
        <f aca="true" t="shared" si="6" ref="U23:U34">IF(G23=0,"",(N23-G23)/G23)</f>
        <v/>
      </c>
      <c r="V23" s="84" t="str">
        <f aca="true" t="shared" si="7" ref="V23:V34">IF(H23=0,"",(O23-H23)/H23)</f>
        <v/>
      </c>
      <c r="W23" s="84" t="str">
        <f aca="true" t="shared" si="8" ref="W23:W34">IF(I23=0,"",(P23-I23)/I23)</f>
        <v/>
      </c>
    </row>
    <row r="24" spans="1:23" s="8" customFormat="1" ht="27" customHeight="1">
      <c r="A24" s="120"/>
      <c r="B24" s="48" t="s">
        <v>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4" t="str">
        <f aca="true" t="shared" si="9" ref="Q24:Q34">IF(C24=0,"",(J24-C24)/C24)</f>
        <v/>
      </c>
      <c r="R24" s="84" t="str">
        <f t="shared" si="3"/>
        <v/>
      </c>
      <c r="S24" s="84" t="str">
        <f t="shared" si="4"/>
        <v/>
      </c>
      <c r="T24" s="84" t="str">
        <f t="shared" si="5"/>
        <v/>
      </c>
      <c r="U24" s="84" t="str">
        <f t="shared" si="6"/>
        <v/>
      </c>
      <c r="V24" s="84" t="str">
        <f t="shared" si="7"/>
        <v/>
      </c>
      <c r="W24" s="84" t="str">
        <f t="shared" si="8"/>
        <v/>
      </c>
    </row>
    <row r="25" spans="1:23" s="8" customFormat="1" ht="27" customHeight="1">
      <c r="A25" s="121"/>
      <c r="B25" s="48" t="s">
        <v>10</v>
      </c>
      <c r="C25" s="82">
        <f>SUM(C23:C24)</f>
        <v>0</v>
      </c>
      <c r="D25" s="82">
        <f aca="true" t="shared" si="10" ref="D25:I25">SUM(D23:D24)</f>
        <v>0</v>
      </c>
      <c r="E25" s="82">
        <f t="shared" si="10"/>
        <v>0</v>
      </c>
      <c r="F25" s="82">
        <f t="shared" si="10"/>
        <v>0</v>
      </c>
      <c r="G25" s="82">
        <f t="shared" si="10"/>
        <v>0</v>
      </c>
      <c r="H25" s="82">
        <f t="shared" si="10"/>
        <v>0</v>
      </c>
      <c r="I25" s="82">
        <f t="shared" si="10"/>
        <v>0</v>
      </c>
      <c r="J25" s="82">
        <f aca="true" t="shared" si="11" ref="J25:P25">SUM(J23:J24)</f>
        <v>0</v>
      </c>
      <c r="K25" s="82">
        <f t="shared" si="11"/>
        <v>0</v>
      </c>
      <c r="L25" s="82">
        <f t="shared" si="11"/>
        <v>0</v>
      </c>
      <c r="M25" s="82">
        <f t="shared" si="11"/>
        <v>0</v>
      </c>
      <c r="N25" s="82">
        <f t="shared" si="11"/>
        <v>0</v>
      </c>
      <c r="O25" s="82">
        <f t="shared" si="11"/>
        <v>0</v>
      </c>
      <c r="P25" s="82">
        <f t="shared" si="11"/>
        <v>0</v>
      </c>
      <c r="Q25" s="84" t="str">
        <f t="shared" si="9"/>
        <v/>
      </c>
      <c r="R25" s="84" t="str">
        <f t="shared" si="3"/>
        <v/>
      </c>
      <c r="S25" s="84" t="str">
        <f t="shared" si="4"/>
        <v/>
      </c>
      <c r="T25" s="84" t="str">
        <f t="shared" si="5"/>
        <v/>
      </c>
      <c r="U25" s="84" t="str">
        <f t="shared" si="6"/>
        <v/>
      </c>
      <c r="V25" s="84" t="str">
        <f t="shared" si="7"/>
        <v/>
      </c>
      <c r="W25" s="84" t="str">
        <f t="shared" si="8"/>
        <v/>
      </c>
    </row>
    <row r="26" spans="1:23" s="8" customFormat="1" ht="27" customHeight="1">
      <c r="A26" s="119" t="s">
        <v>129</v>
      </c>
      <c r="B26" s="48" t="s">
        <v>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4" t="str">
        <f t="shared" si="9"/>
        <v/>
      </c>
      <c r="R26" s="84" t="str">
        <f t="shared" si="3"/>
        <v/>
      </c>
      <c r="S26" s="84" t="str">
        <f t="shared" si="4"/>
        <v/>
      </c>
      <c r="T26" s="84" t="str">
        <f t="shared" si="5"/>
        <v/>
      </c>
      <c r="U26" s="84" t="str">
        <f t="shared" si="6"/>
        <v/>
      </c>
      <c r="V26" s="84" t="str">
        <f t="shared" si="7"/>
        <v/>
      </c>
      <c r="W26" s="84" t="str">
        <f t="shared" si="8"/>
        <v/>
      </c>
    </row>
    <row r="27" spans="1:23" s="8" customFormat="1" ht="27" customHeight="1">
      <c r="A27" s="120"/>
      <c r="B27" s="48" t="s">
        <v>9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4" t="str">
        <f t="shared" si="9"/>
        <v/>
      </c>
      <c r="R27" s="84" t="str">
        <f t="shared" si="3"/>
        <v/>
      </c>
      <c r="S27" s="84" t="str">
        <f t="shared" si="4"/>
        <v/>
      </c>
      <c r="T27" s="84" t="str">
        <f t="shared" si="5"/>
        <v/>
      </c>
      <c r="U27" s="84" t="str">
        <f t="shared" si="6"/>
        <v/>
      </c>
      <c r="V27" s="84" t="str">
        <f t="shared" si="7"/>
        <v/>
      </c>
      <c r="W27" s="84" t="str">
        <f t="shared" si="8"/>
        <v/>
      </c>
    </row>
    <row r="28" spans="1:23" s="8" customFormat="1" ht="27" customHeight="1">
      <c r="A28" s="121"/>
      <c r="B28" s="48" t="s">
        <v>10</v>
      </c>
      <c r="C28" s="82">
        <f>SUM(C26:C27)</f>
        <v>0</v>
      </c>
      <c r="D28" s="82">
        <f aca="true" t="shared" si="12" ref="D28:P28">SUM(D26:D27)</f>
        <v>0</v>
      </c>
      <c r="E28" s="82">
        <f t="shared" si="12"/>
        <v>0</v>
      </c>
      <c r="F28" s="82">
        <f t="shared" si="12"/>
        <v>0</v>
      </c>
      <c r="G28" s="82">
        <f t="shared" si="12"/>
        <v>0</v>
      </c>
      <c r="H28" s="82">
        <f t="shared" si="12"/>
        <v>0</v>
      </c>
      <c r="I28" s="82">
        <f t="shared" si="12"/>
        <v>0</v>
      </c>
      <c r="J28" s="82">
        <f t="shared" si="12"/>
        <v>0</v>
      </c>
      <c r="K28" s="82">
        <f t="shared" si="12"/>
        <v>0</v>
      </c>
      <c r="L28" s="82">
        <f t="shared" si="12"/>
        <v>0</v>
      </c>
      <c r="M28" s="82">
        <f t="shared" si="12"/>
        <v>0</v>
      </c>
      <c r="N28" s="82">
        <f t="shared" si="12"/>
        <v>0</v>
      </c>
      <c r="O28" s="82">
        <f t="shared" si="12"/>
        <v>0</v>
      </c>
      <c r="P28" s="82">
        <f t="shared" si="12"/>
        <v>0</v>
      </c>
      <c r="Q28" s="84" t="str">
        <f t="shared" si="9"/>
        <v/>
      </c>
      <c r="R28" s="84" t="str">
        <f t="shared" si="3"/>
        <v/>
      </c>
      <c r="S28" s="84" t="str">
        <f t="shared" si="4"/>
        <v/>
      </c>
      <c r="T28" s="84" t="str">
        <f t="shared" si="5"/>
        <v/>
      </c>
      <c r="U28" s="84" t="str">
        <f t="shared" si="6"/>
        <v/>
      </c>
      <c r="V28" s="84" t="str">
        <f t="shared" si="7"/>
        <v/>
      </c>
      <c r="W28" s="84" t="str">
        <f t="shared" si="8"/>
        <v/>
      </c>
    </row>
    <row r="29" spans="1:23" s="8" customFormat="1" ht="27" customHeight="1">
      <c r="A29" s="119" t="s">
        <v>6</v>
      </c>
      <c r="B29" s="48" t="s">
        <v>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4" t="str">
        <f t="shared" si="9"/>
        <v/>
      </c>
      <c r="R29" s="84" t="str">
        <f t="shared" si="3"/>
        <v/>
      </c>
      <c r="S29" s="84" t="str">
        <f t="shared" si="4"/>
        <v/>
      </c>
      <c r="T29" s="84" t="str">
        <f t="shared" si="5"/>
        <v/>
      </c>
      <c r="U29" s="84" t="str">
        <f t="shared" si="6"/>
        <v/>
      </c>
      <c r="V29" s="84" t="str">
        <f t="shared" si="7"/>
        <v/>
      </c>
      <c r="W29" s="84" t="str">
        <f t="shared" si="8"/>
        <v/>
      </c>
    </row>
    <row r="30" spans="1:23" s="8" customFormat="1" ht="27" customHeight="1">
      <c r="A30" s="120"/>
      <c r="B30" s="48" t="s">
        <v>9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4" t="str">
        <f t="shared" si="9"/>
        <v/>
      </c>
      <c r="R30" s="84" t="str">
        <f t="shared" si="3"/>
        <v/>
      </c>
      <c r="S30" s="84" t="str">
        <f t="shared" si="4"/>
        <v/>
      </c>
      <c r="T30" s="84" t="str">
        <f t="shared" si="5"/>
        <v/>
      </c>
      <c r="U30" s="84" t="str">
        <f t="shared" si="6"/>
        <v/>
      </c>
      <c r="V30" s="84" t="str">
        <f t="shared" si="7"/>
        <v/>
      </c>
      <c r="W30" s="84" t="str">
        <f t="shared" si="8"/>
        <v/>
      </c>
    </row>
    <row r="31" spans="1:23" s="8" customFormat="1" ht="27" customHeight="1">
      <c r="A31" s="121"/>
      <c r="B31" s="48" t="s">
        <v>10</v>
      </c>
      <c r="C31" s="82">
        <f>SUM(C29:C30)</f>
        <v>0</v>
      </c>
      <c r="D31" s="82">
        <f aca="true" t="shared" si="13" ref="D31:P31">SUM(D29:D30)</f>
        <v>0</v>
      </c>
      <c r="E31" s="82">
        <f t="shared" si="13"/>
        <v>0</v>
      </c>
      <c r="F31" s="82">
        <f t="shared" si="13"/>
        <v>0</v>
      </c>
      <c r="G31" s="82">
        <f t="shared" si="13"/>
        <v>0</v>
      </c>
      <c r="H31" s="82">
        <f t="shared" si="13"/>
        <v>0</v>
      </c>
      <c r="I31" s="82">
        <f t="shared" si="13"/>
        <v>0</v>
      </c>
      <c r="J31" s="82">
        <f t="shared" si="13"/>
        <v>0</v>
      </c>
      <c r="K31" s="82">
        <f t="shared" si="13"/>
        <v>0</v>
      </c>
      <c r="L31" s="82">
        <f t="shared" si="13"/>
        <v>0</v>
      </c>
      <c r="M31" s="82">
        <f t="shared" si="13"/>
        <v>0</v>
      </c>
      <c r="N31" s="82">
        <f t="shared" si="13"/>
        <v>0</v>
      </c>
      <c r="O31" s="82">
        <f t="shared" si="13"/>
        <v>0</v>
      </c>
      <c r="P31" s="82">
        <f t="shared" si="13"/>
        <v>0</v>
      </c>
      <c r="Q31" s="84" t="str">
        <f t="shared" si="9"/>
        <v/>
      </c>
      <c r="R31" s="84" t="str">
        <f t="shared" si="3"/>
        <v/>
      </c>
      <c r="S31" s="84" t="str">
        <f t="shared" si="4"/>
        <v/>
      </c>
      <c r="T31" s="84" t="str">
        <f t="shared" si="5"/>
        <v/>
      </c>
      <c r="U31" s="84" t="str">
        <f t="shared" si="6"/>
        <v/>
      </c>
      <c r="V31" s="84" t="str">
        <f t="shared" si="7"/>
        <v/>
      </c>
      <c r="W31" s="84" t="str">
        <f t="shared" si="8"/>
        <v/>
      </c>
    </row>
    <row r="32" spans="1:23" s="8" customFormat="1" ht="27" customHeight="1">
      <c r="A32" s="119" t="s">
        <v>11</v>
      </c>
      <c r="B32" s="48" t="s">
        <v>8</v>
      </c>
      <c r="C32" s="82">
        <f>SUM(C23,C26,C29)</f>
        <v>0</v>
      </c>
      <c r="D32" s="82">
        <f aca="true" t="shared" si="14" ref="D32:P32">SUM(D23,D26,D29)</f>
        <v>0</v>
      </c>
      <c r="E32" s="82">
        <f t="shared" si="14"/>
        <v>0</v>
      </c>
      <c r="F32" s="82">
        <f t="shared" si="14"/>
        <v>0</v>
      </c>
      <c r="G32" s="82">
        <f t="shared" si="14"/>
        <v>0</v>
      </c>
      <c r="H32" s="82">
        <f t="shared" si="14"/>
        <v>0</v>
      </c>
      <c r="I32" s="82">
        <f t="shared" si="14"/>
        <v>0</v>
      </c>
      <c r="J32" s="82">
        <f t="shared" si="14"/>
        <v>0</v>
      </c>
      <c r="K32" s="82">
        <f t="shared" si="14"/>
        <v>0</v>
      </c>
      <c r="L32" s="82">
        <f t="shared" si="14"/>
        <v>0</v>
      </c>
      <c r="M32" s="82">
        <f t="shared" si="14"/>
        <v>0</v>
      </c>
      <c r="N32" s="82">
        <f t="shared" si="14"/>
        <v>0</v>
      </c>
      <c r="O32" s="82">
        <f t="shared" si="14"/>
        <v>0</v>
      </c>
      <c r="P32" s="82">
        <f t="shared" si="14"/>
        <v>0</v>
      </c>
      <c r="Q32" s="84" t="str">
        <f t="shared" si="9"/>
        <v/>
      </c>
      <c r="R32" s="84" t="str">
        <f t="shared" si="3"/>
        <v/>
      </c>
      <c r="S32" s="84" t="str">
        <f t="shared" si="4"/>
        <v/>
      </c>
      <c r="T32" s="84" t="str">
        <f t="shared" si="5"/>
        <v/>
      </c>
      <c r="U32" s="84" t="str">
        <f t="shared" si="6"/>
        <v/>
      </c>
      <c r="V32" s="84" t="str">
        <f t="shared" si="7"/>
        <v/>
      </c>
      <c r="W32" s="84" t="str">
        <f t="shared" si="8"/>
        <v/>
      </c>
    </row>
    <row r="33" spans="1:23" s="8" customFormat="1" ht="27" customHeight="1">
      <c r="A33" s="120"/>
      <c r="B33" s="48" t="s">
        <v>9</v>
      </c>
      <c r="C33" s="82">
        <f aca="true" t="shared" si="15" ref="C33:P34">SUM(C24,C27,C30)</f>
        <v>0</v>
      </c>
      <c r="D33" s="82">
        <f t="shared" si="15"/>
        <v>0</v>
      </c>
      <c r="E33" s="82">
        <f t="shared" si="15"/>
        <v>0</v>
      </c>
      <c r="F33" s="82">
        <f t="shared" si="15"/>
        <v>0</v>
      </c>
      <c r="G33" s="82">
        <f t="shared" si="15"/>
        <v>0</v>
      </c>
      <c r="H33" s="82">
        <f t="shared" si="15"/>
        <v>0</v>
      </c>
      <c r="I33" s="82">
        <f t="shared" si="15"/>
        <v>0</v>
      </c>
      <c r="J33" s="82">
        <f t="shared" si="15"/>
        <v>0</v>
      </c>
      <c r="K33" s="82">
        <f t="shared" si="15"/>
        <v>0</v>
      </c>
      <c r="L33" s="82">
        <f t="shared" si="15"/>
        <v>0</v>
      </c>
      <c r="M33" s="82">
        <f t="shared" si="15"/>
        <v>0</v>
      </c>
      <c r="N33" s="82">
        <f t="shared" si="15"/>
        <v>0</v>
      </c>
      <c r="O33" s="82">
        <f t="shared" si="15"/>
        <v>0</v>
      </c>
      <c r="P33" s="82">
        <f t="shared" si="15"/>
        <v>0</v>
      </c>
      <c r="Q33" s="84" t="str">
        <f t="shared" si="9"/>
        <v/>
      </c>
      <c r="R33" s="84" t="str">
        <f t="shared" si="3"/>
        <v/>
      </c>
      <c r="S33" s="84" t="str">
        <f t="shared" si="4"/>
        <v/>
      </c>
      <c r="T33" s="84" t="str">
        <f t="shared" si="5"/>
        <v/>
      </c>
      <c r="U33" s="84" t="str">
        <f t="shared" si="6"/>
        <v/>
      </c>
      <c r="V33" s="84" t="str">
        <f t="shared" si="7"/>
        <v/>
      </c>
      <c r="W33" s="84" t="str">
        <f t="shared" si="8"/>
        <v/>
      </c>
    </row>
    <row r="34" spans="1:23" s="8" customFormat="1" ht="27" customHeight="1">
      <c r="A34" s="121"/>
      <c r="B34" s="48" t="s">
        <v>10</v>
      </c>
      <c r="C34" s="90">
        <f t="shared" si="15"/>
        <v>0</v>
      </c>
      <c r="D34" s="90">
        <f t="shared" si="15"/>
        <v>0</v>
      </c>
      <c r="E34" s="90">
        <f t="shared" si="15"/>
        <v>0</v>
      </c>
      <c r="F34" s="90">
        <f t="shared" si="15"/>
        <v>0</v>
      </c>
      <c r="G34" s="90">
        <f t="shared" si="15"/>
        <v>0</v>
      </c>
      <c r="H34" s="90">
        <f t="shared" si="15"/>
        <v>0</v>
      </c>
      <c r="I34" s="90">
        <f t="shared" si="15"/>
        <v>0</v>
      </c>
      <c r="J34" s="90">
        <f t="shared" si="15"/>
        <v>0</v>
      </c>
      <c r="K34" s="90">
        <f t="shared" si="15"/>
        <v>0</v>
      </c>
      <c r="L34" s="90">
        <f t="shared" si="15"/>
        <v>0</v>
      </c>
      <c r="M34" s="90">
        <f t="shared" si="15"/>
        <v>0</v>
      </c>
      <c r="N34" s="90">
        <f t="shared" si="15"/>
        <v>0</v>
      </c>
      <c r="O34" s="90">
        <f t="shared" si="15"/>
        <v>0</v>
      </c>
      <c r="P34" s="90">
        <f t="shared" si="15"/>
        <v>0</v>
      </c>
      <c r="Q34" s="91" t="str">
        <f t="shared" si="9"/>
        <v/>
      </c>
      <c r="R34" s="91" t="str">
        <f t="shared" si="3"/>
        <v/>
      </c>
      <c r="S34" s="91" t="str">
        <f t="shared" si="4"/>
        <v/>
      </c>
      <c r="T34" s="91" t="str">
        <f t="shared" si="5"/>
        <v/>
      </c>
      <c r="U34" s="84" t="str">
        <f t="shared" si="6"/>
        <v/>
      </c>
      <c r="V34" s="84" t="str">
        <f t="shared" si="7"/>
        <v/>
      </c>
      <c r="W34" s="84" t="str">
        <f t="shared" si="8"/>
        <v/>
      </c>
    </row>
    <row r="35" s="8" customFormat="1" ht="18.75"/>
    <row r="36" s="8" customFormat="1" ht="18.75"/>
    <row r="37" s="8" customFormat="1" ht="18.75"/>
    <row r="38" spans="13:16" s="8" customFormat="1" ht="18.75">
      <c r="M38" s="32"/>
      <c r="P38" s="32"/>
    </row>
    <row r="39" s="8" customFormat="1" ht="18.75"/>
    <row r="40" s="8" customFormat="1" ht="18.75"/>
    <row r="41" s="8" customFormat="1" ht="18.75"/>
    <row r="42" s="8" customFormat="1" ht="18.75"/>
    <row r="43" s="8" customFormat="1" ht="18.75"/>
    <row r="44" s="8" customFormat="1" ht="18.75"/>
    <row r="45" s="8" customFormat="1" ht="18.75"/>
    <row r="46" s="8" customFormat="1" ht="18.75"/>
    <row r="47" s="8" customFormat="1" ht="18.75"/>
    <row r="48" s="8" customFormat="1" ht="18.75"/>
    <row r="49" s="8" customFormat="1" ht="18.75"/>
    <row r="50" s="8" customFormat="1" ht="18.75"/>
  </sheetData>
  <mergeCells count="34">
    <mergeCell ref="C11:D11"/>
    <mergeCell ref="V21:W21"/>
    <mergeCell ref="J21:J22"/>
    <mergeCell ref="K21:K22"/>
    <mergeCell ref="E4:W4"/>
    <mergeCell ref="A13:B13"/>
    <mergeCell ref="A32:A34"/>
    <mergeCell ref="C21:C22"/>
    <mergeCell ref="D21:D22"/>
    <mergeCell ref="E21:E22"/>
    <mergeCell ref="H21:I21"/>
    <mergeCell ref="C20:I20"/>
    <mergeCell ref="A26:A28"/>
    <mergeCell ref="A29:A31"/>
    <mergeCell ref="A23:A25"/>
    <mergeCell ref="A14:B14"/>
    <mergeCell ref="A15:B15"/>
    <mergeCell ref="A16:B16"/>
    <mergeCell ref="B7:E7"/>
    <mergeCell ref="B6:E6"/>
    <mergeCell ref="R21:R22"/>
    <mergeCell ref="Q21:Q22"/>
    <mergeCell ref="A9:C9"/>
    <mergeCell ref="A18:C18"/>
    <mergeCell ref="F21:G21"/>
    <mergeCell ref="G11:H11"/>
    <mergeCell ref="E11:F11"/>
    <mergeCell ref="Q20:W20"/>
    <mergeCell ref="S21:S22"/>
    <mergeCell ref="T21:U21"/>
    <mergeCell ref="O21:P21"/>
    <mergeCell ref="J20:P20"/>
    <mergeCell ref="L21:L22"/>
    <mergeCell ref="M21:N21"/>
  </mergeCell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rightToLeft="1" zoomScale="73" zoomScaleNormal="73" workbookViewId="0" topLeftCell="A1">
      <selection activeCell="B17" sqref="B17:C17"/>
    </sheetView>
  </sheetViews>
  <sheetFormatPr defaultColWidth="11.421875" defaultRowHeight="15"/>
  <cols>
    <col min="1" max="1" width="41.28125" style="0" customWidth="1"/>
    <col min="2" max="4" width="43.57421875" style="0" customWidth="1"/>
  </cols>
  <sheetData>
    <row r="1" ht="21">
      <c r="D1" s="20" t="s">
        <v>121</v>
      </c>
    </row>
    <row r="4" spans="3:4" ht="26.25">
      <c r="C4" s="123"/>
      <c r="D4" s="123"/>
    </row>
    <row r="6" spans="2:4" ht="28.5">
      <c r="B6" s="117" t="s">
        <v>104</v>
      </c>
      <c r="C6" s="117"/>
      <c r="D6" s="117"/>
    </row>
    <row r="7" spans="1:5" ht="21">
      <c r="A7" s="5" t="s">
        <v>134</v>
      </c>
      <c r="B7" s="78" t="s">
        <v>138</v>
      </c>
      <c r="C7" s="78"/>
      <c r="D7" s="78"/>
      <c r="E7" s="78"/>
    </row>
    <row r="8" spans="1:5" ht="21">
      <c r="A8" s="5" t="s">
        <v>135</v>
      </c>
      <c r="B8" s="79" t="s">
        <v>137</v>
      </c>
      <c r="C8" s="79"/>
      <c r="D8" s="79"/>
      <c r="E8" s="79"/>
    </row>
    <row r="9" s="8" customFormat="1" ht="18.75"/>
    <row r="10" s="8" customFormat="1" ht="18.75"/>
    <row r="11" spans="1:4" s="8" customFormat="1" ht="39" customHeight="1">
      <c r="A11" s="51"/>
      <c r="B11" s="52" t="s">
        <v>40</v>
      </c>
      <c r="C11" s="52" t="s">
        <v>7</v>
      </c>
      <c r="D11" s="53" t="s">
        <v>15</v>
      </c>
    </row>
    <row r="12" spans="1:4" s="8" customFormat="1" ht="39" customHeight="1">
      <c r="A12" s="18" t="s">
        <v>105</v>
      </c>
      <c r="B12" s="80">
        <f>المستفيدون!F34</f>
        <v>0</v>
      </c>
      <c r="C12" s="80">
        <f>المستفيدون!M34</f>
        <v>0</v>
      </c>
      <c r="D12" s="19" t="str">
        <f aca="true" t="shared" si="0" ref="D12:D18">IF(B12=0,"",(C12-B12)/B12)</f>
        <v/>
      </c>
    </row>
    <row r="13" spans="1:4" s="8" customFormat="1" ht="39" customHeight="1">
      <c r="A13" s="18" t="s">
        <v>87</v>
      </c>
      <c r="B13" s="92"/>
      <c r="C13" s="92"/>
      <c r="D13" s="19" t="str">
        <f t="shared" si="0"/>
        <v/>
      </c>
    </row>
    <row r="14" spans="1:4" s="8" customFormat="1" ht="39" customHeight="1">
      <c r="A14" s="18" t="s">
        <v>107</v>
      </c>
      <c r="B14" s="19" t="str">
        <f>IF(B12=0,"",B13/B12)</f>
        <v/>
      </c>
      <c r="C14" s="19" t="str">
        <f>IF(C12=0,"",C13/C12)</f>
        <v/>
      </c>
      <c r="D14" s="19" t="e">
        <f>IF(B14=0,"",(C14-B14)/B14)</f>
        <v>#VALUE!</v>
      </c>
    </row>
    <row r="15" spans="1:4" s="8" customFormat="1" ht="39" customHeight="1">
      <c r="A15" s="18" t="s">
        <v>108</v>
      </c>
      <c r="B15" s="92"/>
      <c r="C15" s="92"/>
      <c r="D15" s="19" t="str">
        <f t="shared" si="0"/>
        <v/>
      </c>
    </row>
    <row r="16" spans="1:4" s="8" customFormat="1" ht="39" customHeight="1">
      <c r="A16" s="18" t="s">
        <v>109</v>
      </c>
      <c r="B16" s="19" t="str">
        <f>IF(B12=0,"",B15/B12)</f>
        <v/>
      </c>
      <c r="C16" s="19" t="str">
        <f>IF(C12=0,"",C15/C12)</f>
        <v/>
      </c>
      <c r="D16" s="19" t="e">
        <f t="shared" si="0"/>
        <v>#VALUE!</v>
      </c>
    </row>
    <row r="17" spans="1:4" s="8" customFormat="1" ht="39" customHeight="1">
      <c r="A17" s="18" t="s">
        <v>110</v>
      </c>
      <c r="B17" s="92"/>
      <c r="C17" s="92"/>
      <c r="D17" s="19" t="str">
        <f t="shared" si="0"/>
        <v/>
      </c>
    </row>
    <row r="18" spans="1:4" s="8" customFormat="1" ht="39" customHeight="1">
      <c r="A18" s="18" t="s">
        <v>111</v>
      </c>
      <c r="B18" s="19" t="str">
        <f>IF(B12=0,"",B17/B12)</f>
        <v/>
      </c>
      <c r="C18" s="19" t="str">
        <f>IF(B12=0,"",C17/C12)</f>
        <v/>
      </c>
      <c r="D18" s="19" t="e">
        <f t="shared" si="0"/>
        <v>#VALUE!</v>
      </c>
    </row>
    <row r="19" s="8" customFormat="1" ht="18.75"/>
    <row r="20" s="8" customFormat="1" ht="18.75"/>
    <row r="21" s="8" customFormat="1" ht="18.75"/>
    <row r="22" s="8" customFormat="1" ht="18.75"/>
    <row r="23" s="8" customFormat="1" ht="18.75"/>
    <row r="24" s="8" customFormat="1" ht="18.75"/>
    <row r="25" s="8" customFormat="1" ht="18.75"/>
    <row r="26" s="8" customFormat="1" ht="18.75"/>
    <row r="27" s="8" customFormat="1" ht="18.75"/>
    <row r="28" s="8" customFormat="1" ht="18.75"/>
    <row r="29" s="8" customFormat="1" ht="18.75"/>
    <row r="30" s="8" customFormat="1" ht="18.75"/>
    <row r="31" s="8" customFormat="1" ht="18.75"/>
    <row r="32" s="8" customFormat="1" ht="18.75"/>
    <row r="33" s="8" customFormat="1" ht="18.75"/>
    <row r="34" s="8" customFormat="1" ht="18.75"/>
  </sheetData>
  <mergeCells count="2">
    <mergeCell ref="B6:D6"/>
    <mergeCell ref="C4:D4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rightToLeft="1" zoomScale="70" zoomScaleNormal="70" workbookViewId="0" topLeftCell="A1">
      <selection activeCell="C22" sqref="C22:F25"/>
    </sheetView>
  </sheetViews>
  <sheetFormatPr defaultColWidth="11.421875" defaultRowHeight="15"/>
  <cols>
    <col min="1" max="1" width="18.7109375" style="0" customWidth="1"/>
    <col min="2" max="2" width="13.28125" style="0" customWidth="1"/>
    <col min="3" max="4" width="10.140625" style="0" customWidth="1"/>
    <col min="5" max="5" width="11.421875" style="0" customWidth="1"/>
    <col min="6" max="19" width="10.7109375" style="0" customWidth="1"/>
  </cols>
  <sheetData>
    <row r="1" ht="21">
      <c r="S1" s="20" t="s">
        <v>122</v>
      </c>
    </row>
    <row r="4" spans="5:18" ht="31.5">
      <c r="E4" s="128" t="s">
        <v>36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6" spans="1:5" ht="21">
      <c r="A6" s="5" t="s">
        <v>133</v>
      </c>
      <c r="B6" s="107" t="s">
        <v>138</v>
      </c>
      <c r="C6" s="107"/>
      <c r="D6" s="107"/>
      <c r="E6" s="107"/>
    </row>
    <row r="7" spans="1:5" ht="21">
      <c r="A7" s="5" t="s">
        <v>136</v>
      </c>
      <c r="B7" s="107" t="s">
        <v>137</v>
      </c>
      <c r="C7" s="107"/>
      <c r="D7" s="107"/>
      <c r="E7" s="107"/>
    </row>
    <row r="8" ht="6.75" customHeight="1"/>
    <row r="9" spans="1:3" s="8" customFormat="1" ht="18.75">
      <c r="A9" s="110" t="s">
        <v>97</v>
      </c>
      <c r="B9" s="110"/>
      <c r="C9" s="110"/>
    </row>
    <row r="10" spans="1:19" s="54" customFormat="1" ht="68.25" customHeight="1">
      <c r="A10" s="135"/>
      <c r="B10" s="119" t="s">
        <v>17</v>
      </c>
      <c r="C10" s="119" t="s">
        <v>18</v>
      </c>
      <c r="D10" s="119" t="s">
        <v>19</v>
      </c>
      <c r="E10" s="126" t="s">
        <v>20</v>
      </c>
      <c r="F10" s="129" t="s">
        <v>21</v>
      </c>
      <c r="G10" s="131"/>
      <c r="H10" s="131"/>
      <c r="I10" s="131"/>
      <c r="J10" s="131"/>
      <c r="K10" s="131"/>
      <c r="L10" s="130"/>
      <c r="M10" s="126" t="s">
        <v>83</v>
      </c>
      <c r="N10" s="126" t="s">
        <v>22</v>
      </c>
      <c r="O10" s="129" t="s">
        <v>23</v>
      </c>
      <c r="P10" s="130"/>
      <c r="Q10" s="126" t="s">
        <v>24</v>
      </c>
      <c r="R10" s="126" t="s">
        <v>84</v>
      </c>
      <c r="S10" s="126" t="s">
        <v>101</v>
      </c>
    </row>
    <row r="11" spans="1:19" s="54" customFormat="1" ht="51.75" customHeight="1">
      <c r="A11" s="135"/>
      <c r="B11" s="121"/>
      <c r="C11" s="121"/>
      <c r="D11" s="121"/>
      <c r="E11" s="127"/>
      <c r="F11" s="55">
        <v>1</v>
      </c>
      <c r="G11" s="55">
        <v>2</v>
      </c>
      <c r="H11" s="55">
        <v>3</v>
      </c>
      <c r="I11" s="55">
        <v>4</v>
      </c>
      <c r="J11" s="55">
        <v>5</v>
      </c>
      <c r="K11" s="55">
        <v>6</v>
      </c>
      <c r="L11" s="56" t="s">
        <v>33</v>
      </c>
      <c r="M11" s="127"/>
      <c r="N11" s="127"/>
      <c r="O11" s="55" t="s">
        <v>28</v>
      </c>
      <c r="P11" s="55" t="s">
        <v>29</v>
      </c>
      <c r="Q11" s="127"/>
      <c r="R11" s="127"/>
      <c r="S11" s="127"/>
    </row>
    <row r="12" spans="1:19" s="8" customFormat="1" ht="54" customHeight="1">
      <c r="A12" s="133" t="s">
        <v>30</v>
      </c>
      <c r="B12" s="4" t="s">
        <v>10</v>
      </c>
      <c r="C12" s="4">
        <f>المستفيدون!F34</f>
        <v>0</v>
      </c>
      <c r="D12" s="93"/>
      <c r="E12" s="93"/>
      <c r="F12" s="93"/>
      <c r="G12" s="93"/>
      <c r="H12" s="93"/>
      <c r="I12" s="93"/>
      <c r="J12" s="93"/>
      <c r="K12" s="93"/>
      <c r="L12" s="93"/>
      <c r="M12" s="57">
        <f>SUM(F12:L12)</f>
        <v>0</v>
      </c>
      <c r="N12" s="93"/>
      <c r="O12" s="93"/>
      <c r="P12" s="93"/>
      <c r="Q12" s="57">
        <f>SUM(O12:P12)</f>
        <v>0</v>
      </c>
      <c r="R12" s="57">
        <f>Q12+M12</f>
        <v>0</v>
      </c>
      <c r="S12" s="106" t="str">
        <f>IF(C12=0,"",R12/C12)</f>
        <v/>
      </c>
    </row>
    <row r="13" spans="1:19" s="8" customFormat="1" ht="36" customHeight="1">
      <c r="A13" s="133"/>
      <c r="B13" s="4" t="s">
        <v>32</v>
      </c>
      <c r="C13" s="30">
        <f>المستفيدون!G34</f>
        <v>0</v>
      </c>
      <c r="D13" s="93"/>
      <c r="E13" s="93"/>
      <c r="F13" s="93"/>
      <c r="G13" s="93"/>
      <c r="H13" s="93"/>
      <c r="I13" s="93"/>
      <c r="J13" s="93"/>
      <c r="K13" s="93"/>
      <c r="L13" s="93"/>
      <c r="M13" s="57">
        <f>SUM(F13:L13)</f>
        <v>0</v>
      </c>
      <c r="N13" s="93"/>
      <c r="O13" s="93"/>
      <c r="P13" s="93"/>
      <c r="Q13" s="57">
        <f>SUM(O13:P13)</f>
        <v>0</v>
      </c>
      <c r="R13" s="57">
        <f>Q13+M13</f>
        <v>0</v>
      </c>
      <c r="S13" s="106" t="str">
        <f>IF(C13=0,"",R13/C13)</f>
        <v/>
      </c>
    </row>
    <row r="14" spans="1:19" s="8" customFormat="1" ht="36" customHeight="1">
      <c r="A14" s="133" t="s">
        <v>31</v>
      </c>
      <c r="B14" s="4" t="s">
        <v>10</v>
      </c>
      <c r="C14" s="30">
        <f>المستفيدون!M34</f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57">
        <f>SUM(F14:L14)</f>
        <v>0</v>
      </c>
      <c r="N14" s="93"/>
      <c r="O14" s="93"/>
      <c r="P14" s="93"/>
      <c r="Q14" s="57">
        <f>SUM(O14:P14)</f>
        <v>0</v>
      </c>
      <c r="R14" s="57">
        <f>Q14+M14</f>
        <v>0</v>
      </c>
      <c r="S14" s="106" t="str">
        <f>IF(C14=0,"",R14/C14)</f>
        <v/>
      </c>
    </row>
    <row r="15" spans="1:19" s="8" customFormat="1" ht="36" customHeight="1">
      <c r="A15" s="133"/>
      <c r="B15" s="4" t="s">
        <v>32</v>
      </c>
      <c r="C15" s="30">
        <f>المستفيدون!N34</f>
        <v>0</v>
      </c>
      <c r="D15" s="93"/>
      <c r="E15" s="93"/>
      <c r="F15" s="93"/>
      <c r="G15" s="93"/>
      <c r="H15" s="93"/>
      <c r="I15" s="93"/>
      <c r="J15" s="93"/>
      <c r="K15" s="93"/>
      <c r="L15" s="93"/>
      <c r="M15" s="57">
        <f>SUM(F15:L15)</f>
        <v>0</v>
      </c>
      <c r="N15" s="93"/>
      <c r="O15" s="93"/>
      <c r="P15" s="93"/>
      <c r="Q15" s="57">
        <f>SUM(O15:P15)</f>
        <v>0</v>
      </c>
      <c r="R15" s="57">
        <f>Q15+M15</f>
        <v>0</v>
      </c>
      <c r="S15" s="106" t="str">
        <f>IF(C15=0,"",R15/C15)</f>
        <v/>
      </c>
    </row>
    <row r="16" spans="1:19" s="8" customFormat="1" ht="34.5" customHeight="1">
      <c r="A16" s="133" t="s">
        <v>15</v>
      </c>
      <c r="B16" s="4" t="s">
        <v>10</v>
      </c>
      <c r="C16" s="10" t="str">
        <f>IF(C12=0,"",(C14-C12)/C12)</f>
        <v/>
      </c>
      <c r="D16" s="58" t="str">
        <f aca="true" t="shared" si="0" ref="D16:P16">IF(D12=0,"",(D14-D12)/D12)</f>
        <v/>
      </c>
      <c r="E16" s="58" t="str">
        <f t="shared" si="0"/>
        <v/>
      </c>
      <c r="F16" s="58" t="str">
        <f t="shared" si="0"/>
        <v/>
      </c>
      <c r="G16" s="58" t="str">
        <f t="shared" si="0"/>
        <v/>
      </c>
      <c r="H16" s="58" t="str">
        <f t="shared" si="0"/>
        <v/>
      </c>
      <c r="I16" s="58" t="str">
        <f t="shared" si="0"/>
        <v/>
      </c>
      <c r="J16" s="58" t="str">
        <f t="shared" si="0"/>
        <v/>
      </c>
      <c r="K16" s="58" t="str">
        <f t="shared" si="0"/>
        <v/>
      </c>
      <c r="L16" s="58" t="str">
        <f t="shared" si="0"/>
        <v/>
      </c>
      <c r="M16" s="58" t="str">
        <f t="shared" si="0"/>
        <v/>
      </c>
      <c r="N16" s="58" t="str">
        <f t="shared" si="0"/>
        <v/>
      </c>
      <c r="O16" s="58" t="str">
        <f t="shared" si="0"/>
        <v/>
      </c>
      <c r="P16" s="58" t="str">
        <f t="shared" si="0"/>
        <v/>
      </c>
      <c r="Q16" s="59"/>
      <c r="R16" s="59"/>
      <c r="S16" s="35"/>
    </row>
    <row r="17" spans="1:19" s="8" customFormat="1" ht="32.25" customHeight="1">
      <c r="A17" s="133"/>
      <c r="B17" s="4" t="s">
        <v>32</v>
      </c>
      <c r="C17" s="10" t="str">
        <f aca="true" t="shared" si="1" ref="C17:P17">IF(C13=0,"",(C15-C13)/C13)</f>
        <v/>
      </c>
      <c r="D17" s="58" t="str">
        <f t="shared" si="1"/>
        <v/>
      </c>
      <c r="E17" s="58" t="str">
        <f t="shared" si="1"/>
        <v/>
      </c>
      <c r="F17" s="58" t="str">
        <f t="shared" si="1"/>
        <v/>
      </c>
      <c r="G17" s="58" t="str">
        <f t="shared" si="1"/>
        <v/>
      </c>
      <c r="H17" s="58" t="str">
        <f t="shared" si="1"/>
        <v/>
      </c>
      <c r="I17" s="58" t="str">
        <f t="shared" si="1"/>
        <v/>
      </c>
      <c r="J17" s="58" t="str">
        <f t="shared" si="1"/>
        <v/>
      </c>
      <c r="K17" s="58" t="str">
        <f t="shared" si="1"/>
        <v/>
      </c>
      <c r="L17" s="58" t="str">
        <f t="shared" si="1"/>
        <v/>
      </c>
      <c r="M17" s="58" t="str">
        <f t="shared" si="1"/>
        <v/>
      </c>
      <c r="N17" s="58" t="str">
        <f t="shared" si="1"/>
        <v/>
      </c>
      <c r="O17" s="58" t="str">
        <f t="shared" si="1"/>
        <v/>
      </c>
      <c r="P17" s="58" t="str">
        <f t="shared" si="1"/>
        <v/>
      </c>
      <c r="Q17" s="59"/>
      <c r="R17" s="59"/>
      <c r="S17" s="35"/>
    </row>
    <row r="18" s="8" customFormat="1" ht="4.5" customHeight="1"/>
    <row r="19" spans="1:8" s="8" customFormat="1" ht="20.45" customHeight="1">
      <c r="A19" s="134" t="s">
        <v>41</v>
      </c>
      <c r="B19" s="134"/>
      <c r="C19" s="134"/>
      <c r="D19" s="54"/>
      <c r="E19" s="54"/>
      <c r="F19" s="54"/>
      <c r="G19" s="54"/>
      <c r="H19" s="54"/>
    </row>
    <row r="20" spans="1:9" s="8" customFormat="1" ht="43.9" customHeight="1">
      <c r="A20" s="54"/>
      <c r="B20" s="54"/>
      <c r="C20" s="132" t="s">
        <v>25</v>
      </c>
      <c r="D20" s="132" t="s">
        <v>26</v>
      </c>
      <c r="E20" s="132" t="s">
        <v>27</v>
      </c>
      <c r="F20" s="132"/>
      <c r="G20" s="129" t="s">
        <v>42</v>
      </c>
      <c r="H20" s="124" t="s">
        <v>131</v>
      </c>
      <c r="I20" s="42"/>
    </row>
    <row r="21" spans="1:9" s="8" customFormat="1" ht="50.45" customHeight="1">
      <c r="A21" s="54"/>
      <c r="B21" s="54"/>
      <c r="C21" s="132"/>
      <c r="D21" s="132"/>
      <c r="E21" s="60" t="s">
        <v>43</v>
      </c>
      <c r="F21" s="60" t="s">
        <v>34</v>
      </c>
      <c r="G21" s="129"/>
      <c r="H21" s="125"/>
      <c r="I21" s="43"/>
    </row>
    <row r="22" spans="1:9" s="8" customFormat="1" ht="35.25" customHeight="1">
      <c r="A22" s="136" t="s">
        <v>102</v>
      </c>
      <c r="B22" s="61" t="s">
        <v>10</v>
      </c>
      <c r="C22" s="94"/>
      <c r="D22" s="94"/>
      <c r="E22" s="94"/>
      <c r="F22" s="94"/>
      <c r="G22" s="62">
        <f>F22+E22</f>
        <v>0</v>
      </c>
      <c r="H22" s="44"/>
      <c r="I22" s="43"/>
    </row>
    <row r="23" spans="1:9" s="8" customFormat="1" ht="35.25" customHeight="1">
      <c r="A23" s="136"/>
      <c r="B23" s="61" t="s">
        <v>32</v>
      </c>
      <c r="C23" s="94"/>
      <c r="D23" s="94"/>
      <c r="E23" s="94"/>
      <c r="F23" s="94"/>
      <c r="G23" s="62">
        <f>F23+E23</f>
        <v>0</v>
      </c>
      <c r="H23" s="44"/>
      <c r="I23" s="43"/>
    </row>
    <row r="24" spans="1:9" s="8" customFormat="1" ht="35.25" customHeight="1">
      <c r="A24" s="136" t="s">
        <v>103</v>
      </c>
      <c r="B24" s="61" t="s">
        <v>10</v>
      </c>
      <c r="C24" s="94"/>
      <c r="D24" s="94"/>
      <c r="E24" s="94"/>
      <c r="F24" s="94"/>
      <c r="G24" s="62">
        <f>F24+E24</f>
        <v>0</v>
      </c>
      <c r="H24" s="44"/>
      <c r="I24" s="43"/>
    </row>
    <row r="25" spans="1:9" s="8" customFormat="1" ht="35.25" customHeight="1">
      <c r="A25" s="136"/>
      <c r="B25" s="61" t="s">
        <v>32</v>
      </c>
      <c r="C25" s="94"/>
      <c r="D25" s="94"/>
      <c r="E25" s="94"/>
      <c r="F25" s="94"/>
      <c r="G25" s="62">
        <f>F25+E25</f>
        <v>0</v>
      </c>
      <c r="H25" s="44"/>
      <c r="I25" s="43"/>
    </row>
    <row r="26" spans="1:9" s="8" customFormat="1" ht="23.25" customHeight="1">
      <c r="A26" s="133" t="s">
        <v>15</v>
      </c>
      <c r="B26" s="4" t="s">
        <v>10</v>
      </c>
      <c r="C26" s="58" t="str">
        <f aca="true" t="shared" si="2" ref="C26:G27">IF(C22=0,"",(C24-C22)/C22)</f>
        <v/>
      </c>
      <c r="D26" s="58" t="str">
        <f t="shared" si="2"/>
        <v/>
      </c>
      <c r="E26" s="58" t="str">
        <f t="shared" si="2"/>
        <v/>
      </c>
      <c r="F26" s="58" t="str">
        <f t="shared" si="2"/>
        <v/>
      </c>
      <c r="G26" s="63" t="str">
        <f t="shared" si="2"/>
        <v/>
      </c>
      <c r="H26" s="44"/>
      <c r="I26" s="43"/>
    </row>
    <row r="27" spans="1:9" s="8" customFormat="1" ht="36.75" customHeight="1">
      <c r="A27" s="133"/>
      <c r="B27" s="4" t="s">
        <v>32</v>
      </c>
      <c r="C27" s="58" t="str">
        <f t="shared" si="2"/>
        <v/>
      </c>
      <c r="D27" s="58" t="str">
        <f t="shared" si="2"/>
        <v/>
      </c>
      <c r="E27" s="58" t="str">
        <f t="shared" si="2"/>
        <v/>
      </c>
      <c r="F27" s="58" t="str">
        <f t="shared" si="2"/>
        <v/>
      </c>
      <c r="G27" s="63" t="str">
        <f t="shared" si="2"/>
        <v/>
      </c>
      <c r="H27" s="44"/>
      <c r="I27" s="43"/>
    </row>
    <row r="28" s="8" customFormat="1" ht="18.75"/>
    <row r="29" s="8" customFormat="1" ht="18.75"/>
    <row r="30" s="8" customFormat="1" ht="18.75"/>
    <row r="31" s="8" customFormat="1" ht="18.75"/>
    <row r="32" s="8" customFormat="1" ht="18.75"/>
    <row r="33" s="8" customFormat="1" ht="18.75"/>
    <row r="34" s="8" customFormat="1" ht="18.75"/>
    <row r="35" s="8" customFormat="1" ht="18.75"/>
    <row r="36" s="8" customFormat="1" ht="18.75"/>
    <row r="37" s="8" customFormat="1" ht="18.75"/>
    <row r="38" s="8" customFormat="1" ht="18.75"/>
    <row r="39" s="8" customFormat="1" ht="18.75"/>
    <row r="40" s="8" customFormat="1" ht="18.75"/>
    <row r="41" s="8" customFormat="1" ht="18.75"/>
    <row r="42" s="8" customFormat="1" ht="18.75"/>
    <row r="43" s="8" customFormat="1" ht="18.75"/>
    <row r="44" s="8" customFormat="1" ht="18.75"/>
    <row r="45" s="8" customFormat="1" ht="18.75"/>
    <row r="46" s="8" customFormat="1" ht="18.75"/>
    <row r="47" s="8" customFormat="1" ht="18.75"/>
  </sheetData>
  <mergeCells count="28">
    <mergeCell ref="A26:A27"/>
    <mergeCell ref="A9:C9"/>
    <mergeCell ref="A19:C19"/>
    <mergeCell ref="A10:A11"/>
    <mergeCell ref="A22:A23"/>
    <mergeCell ref="A24:A25"/>
    <mergeCell ref="B10:B11"/>
    <mergeCell ref="D20:D21"/>
    <mergeCell ref="E20:F20"/>
    <mergeCell ref="A12:A13"/>
    <mergeCell ref="A14:A15"/>
    <mergeCell ref="A16:A17"/>
    <mergeCell ref="B6:E6"/>
    <mergeCell ref="B7:E7"/>
    <mergeCell ref="H20:H21"/>
    <mergeCell ref="S10:S11"/>
    <mergeCell ref="E4:R4"/>
    <mergeCell ref="M10:M11"/>
    <mergeCell ref="N10:N11"/>
    <mergeCell ref="O10:P10"/>
    <mergeCell ref="Q10:Q11"/>
    <mergeCell ref="R10:R11"/>
    <mergeCell ref="F10:L10"/>
    <mergeCell ref="G20:G21"/>
    <mergeCell ref="C10:C11"/>
    <mergeCell ref="D10:D11"/>
    <mergeCell ref="E10:E11"/>
    <mergeCell ref="C20:C21"/>
  </mergeCell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rightToLeft="1" workbookViewId="0" topLeftCell="A1">
      <selection activeCell="B13" sqref="B13:G17"/>
    </sheetView>
  </sheetViews>
  <sheetFormatPr defaultColWidth="11.421875" defaultRowHeight="15"/>
  <cols>
    <col min="1" max="1" width="38.8515625" style="0" customWidth="1"/>
    <col min="2" max="7" width="11.7109375" style="0" customWidth="1"/>
    <col min="8" max="8" width="10.8515625" style="0" customWidth="1"/>
    <col min="9" max="10" width="11.7109375" style="0" customWidth="1"/>
  </cols>
  <sheetData>
    <row r="1" ht="21">
      <c r="J1" s="20" t="s">
        <v>123</v>
      </c>
    </row>
    <row r="4" spans="2:10" ht="31.5">
      <c r="B4" s="139" t="s">
        <v>35</v>
      </c>
      <c r="C4" s="139"/>
      <c r="D4" s="139"/>
      <c r="E4" s="139"/>
      <c r="F4" s="139"/>
      <c r="G4" s="139"/>
      <c r="H4" s="139"/>
      <c r="I4" s="139"/>
      <c r="J4" s="139"/>
    </row>
    <row r="7" spans="1:5" ht="21">
      <c r="A7" s="5" t="s">
        <v>134</v>
      </c>
      <c r="B7" s="107" t="s">
        <v>138</v>
      </c>
      <c r="C7" s="107"/>
      <c r="D7" s="107"/>
      <c r="E7" s="107"/>
    </row>
    <row r="8" spans="1:5" ht="21">
      <c r="A8" s="5" t="s">
        <v>135</v>
      </c>
      <c r="B8" s="107" t="s">
        <v>137</v>
      </c>
      <c r="C8" s="107"/>
      <c r="D8" s="107"/>
      <c r="E8" s="107"/>
    </row>
    <row r="9" s="8" customFormat="1" ht="18.75"/>
    <row r="10" s="8" customFormat="1" ht="18.75"/>
    <row r="11" spans="2:10" s="8" customFormat="1" ht="37.5" customHeight="1">
      <c r="B11" s="137" t="s">
        <v>39</v>
      </c>
      <c r="C11" s="137"/>
      <c r="D11" s="137"/>
      <c r="E11" s="138" t="s">
        <v>7</v>
      </c>
      <c r="F11" s="138"/>
      <c r="G11" s="138"/>
      <c r="H11" s="137" t="s">
        <v>15</v>
      </c>
      <c r="I11" s="137"/>
      <c r="J11" s="137"/>
    </row>
    <row r="12" spans="1:10" s="8" customFormat="1" ht="50.25" customHeight="1">
      <c r="A12" s="48" t="s">
        <v>16</v>
      </c>
      <c r="B12" s="45" t="s">
        <v>44</v>
      </c>
      <c r="C12" s="46" t="s">
        <v>45</v>
      </c>
      <c r="D12" s="47" t="s">
        <v>46</v>
      </c>
      <c r="E12" s="45" t="s">
        <v>44</v>
      </c>
      <c r="F12" s="46" t="s">
        <v>45</v>
      </c>
      <c r="G12" s="47" t="s">
        <v>46</v>
      </c>
      <c r="H12" s="45" t="s">
        <v>44</v>
      </c>
      <c r="I12" s="46" t="s">
        <v>45</v>
      </c>
      <c r="J12" s="47" t="s">
        <v>46</v>
      </c>
    </row>
    <row r="13" spans="1:10" s="8" customFormat="1" ht="21.6" customHeight="1">
      <c r="A13" s="48" t="s">
        <v>91</v>
      </c>
      <c r="B13" s="95"/>
      <c r="C13" s="95"/>
      <c r="D13" s="95"/>
      <c r="E13" s="95"/>
      <c r="F13" s="95"/>
      <c r="G13" s="95"/>
      <c r="H13" s="72" t="str">
        <f aca="true" t="shared" si="0" ref="H13:H18">IF(B13=0,"",(E13-B13)/B13)</f>
        <v/>
      </c>
      <c r="I13" s="72" t="str">
        <f aca="true" t="shared" si="1" ref="I13:I18">IF(C13=0,"",(F13-C13)/C13)</f>
        <v/>
      </c>
      <c r="J13" s="72" t="str">
        <f aca="true" t="shared" si="2" ref="J13:J18">IF(D13=0,"",(G13-D13)/D13)</f>
        <v/>
      </c>
    </row>
    <row r="14" spans="1:10" s="8" customFormat="1" ht="22.9" customHeight="1">
      <c r="A14" s="48" t="s">
        <v>92</v>
      </c>
      <c r="B14" s="96"/>
      <c r="C14" s="96"/>
      <c r="D14" s="96"/>
      <c r="E14" s="96"/>
      <c r="F14" s="96"/>
      <c r="G14" s="96"/>
      <c r="H14" s="72" t="str">
        <f t="shared" si="0"/>
        <v/>
      </c>
      <c r="I14" s="72" t="str">
        <f t="shared" si="1"/>
        <v/>
      </c>
      <c r="J14" s="72" t="str">
        <f t="shared" si="2"/>
        <v/>
      </c>
    </row>
    <row r="15" spans="1:10" s="8" customFormat="1" ht="28.15" customHeight="1">
      <c r="A15" s="48" t="s">
        <v>93</v>
      </c>
      <c r="B15" s="95"/>
      <c r="C15" s="95"/>
      <c r="D15" s="95"/>
      <c r="E15" s="95"/>
      <c r="F15" s="95"/>
      <c r="G15" s="95"/>
      <c r="H15" s="73" t="str">
        <f t="shared" si="0"/>
        <v/>
      </c>
      <c r="I15" s="73" t="str">
        <f t="shared" si="1"/>
        <v/>
      </c>
      <c r="J15" s="73" t="str">
        <f t="shared" si="2"/>
        <v/>
      </c>
    </row>
    <row r="16" spans="1:10" s="8" customFormat="1" ht="20.45" customHeight="1">
      <c r="A16" s="48" t="s">
        <v>94</v>
      </c>
      <c r="B16" s="96"/>
      <c r="C16" s="96"/>
      <c r="D16" s="96"/>
      <c r="E16" s="96"/>
      <c r="F16" s="96"/>
      <c r="G16" s="96"/>
      <c r="H16" s="72" t="str">
        <f t="shared" si="0"/>
        <v/>
      </c>
      <c r="I16" s="72" t="str">
        <f t="shared" si="1"/>
        <v/>
      </c>
      <c r="J16" s="72" t="str">
        <f t="shared" si="2"/>
        <v/>
      </c>
    </row>
    <row r="17" spans="1:10" s="8" customFormat="1" ht="27" customHeight="1">
      <c r="A17" s="48" t="s">
        <v>95</v>
      </c>
      <c r="B17" s="95"/>
      <c r="C17" s="95"/>
      <c r="D17" s="95"/>
      <c r="E17" s="95"/>
      <c r="F17" s="95"/>
      <c r="G17" s="95"/>
      <c r="H17" s="73" t="str">
        <f t="shared" si="0"/>
        <v/>
      </c>
      <c r="I17" s="73" t="str">
        <f t="shared" si="1"/>
        <v/>
      </c>
      <c r="J17" s="73" t="str">
        <f t="shared" si="2"/>
        <v/>
      </c>
    </row>
    <row r="18" spans="1:10" s="8" customFormat="1" ht="24" customHeight="1">
      <c r="A18" s="48" t="s">
        <v>11</v>
      </c>
      <c r="B18" s="39">
        <f aca="true" t="shared" si="3" ref="B18:G18">SUM(B13:B17)</f>
        <v>0</v>
      </c>
      <c r="C18" s="39">
        <f t="shared" si="3"/>
        <v>0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73" t="str">
        <f t="shared" si="0"/>
        <v/>
      </c>
      <c r="I18" s="73" t="str">
        <f t="shared" si="1"/>
        <v/>
      </c>
      <c r="J18" s="73" t="str">
        <f t="shared" si="2"/>
        <v/>
      </c>
    </row>
    <row r="19" s="8" customFormat="1" ht="18.75"/>
    <row r="20" s="8" customFormat="1" ht="18.75"/>
    <row r="21" s="8" customFormat="1" ht="18.75"/>
    <row r="22" s="8" customFormat="1" ht="18.75"/>
    <row r="23" s="8" customFormat="1" ht="18.75"/>
    <row r="24" s="8" customFormat="1" ht="18.75"/>
    <row r="25" s="8" customFormat="1" ht="18.75"/>
    <row r="26" s="8" customFormat="1" ht="18.75"/>
    <row r="27" s="8" customFormat="1" ht="18.75"/>
    <row r="28" s="8" customFormat="1" ht="18.75"/>
    <row r="29" s="8" customFormat="1" ht="18.75"/>
    <row r="30" s="8" customFormat="1" ht="18.75"/>
    <row r="31" s="8" customFormat="1" ht="18.75"/>
    <row r="32" s="8" customFormat="1" ht="18.75"/>
    <row r="33" s="8" customFormat="1" ht="18.75"/>
    <row r="34" s="8" customFormat="1" ht="18.75"/>
    <row r="35" s="8" customFormat="1" ht="18.75"/>
    <row r="36" s="8" customFormat="1" ht="18.75"/>
    <row r="37" s="8" customFormat="1" ht="18.75"/>
    <row r="38" s="8" customFormat="1" ht="18.75"/>
    <row r="39" s="8" customFormat="1" ht="18.75"/>
    <row r="40" s="8" customFormat="1" ht="18.75"/>
    <row r="41" s="8" customFormat="1" ht="18.75"/>
    <row r="42" s="8" customFormat="1" ht="18.75"/>
  </sheetData>
  <mergeCells count="6">
    <mergeCell ref="B11:D11"/>
    <mergeCell ref="E11:G11"/>
    <mergeCell ref="H11:J11"/>
    <mergeCell ref="B4:J4"/>
    <mergeCell ref="B7:E7"/>
    <mergeCell ref="B8:E8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rightToLeft="1" zoomScale="90" zoomScaleNormal="90" workbookViewId="0" topLeftCell="A1">
      <selection activeCell="B14" sqref="B14:C17"/>
    </sheetView>
  </sheetViews>
  <sheetFormatPr defaultColWidth="11.421875" defaultRowHeight="15"/>
  <cols>
    <col min="1" max="1" width="46.421875" style="0" customWidth="1"/>
    <col min="2" max="2" width="22.421875" style="0" customWidth="1"/>
    <col min="3" max="3" width="21.57421875" style="0" customWidth="1"/>
    <col min="4" max="4" width="23.00390625" style="0" customWidth="1"/>
  </cols>
  <sheetData>
    <row r="1" ht="21">
      <c r="D1" s="20" t="s">
        <v>124</v>
      </c>
    </row>
    <row r="4" spans="2:4" ht="31.5">
      <c r="B4" s="139" t="s">
        <v>47</v>
      </c>
      <c r="C4" s="139"/>
      <c r="D4" s="139"/>
    </row>
    <row r="7" spans="1:5" ht="21">
      <c r="A7" s="5" t="s">
        <v>134</v>
      </c>
      <c r="B7" s="107" t="s">
        <v>138</v>
      </c>
      <c r="C7" s="107"/>
      <c r="D7" s="107"/>
      <c r="E7" s="107"/>
    </row>
    <row r="8" spans="1:5" ht="21">
      <c r="A8" s="5" t="s">
        <v>135</v>
      </c>
      <c r="B8" s="107" t="s">
        <v>137</v>
      </c>
      <c r="C8" s="107"/>
      <c r="D8" s="107"/>
      <c r="E8" s="107"/>
    </row>
    <row r="9" s="8" customFormat="1" ht="18.75"/>
    <row r="10" spans="1:4" s="8" customFormat="1" ht="37.5" customHeight="1">
      <c r="A10" s="54"/>
      <c r="B10" s="64" t="s">
        <v>39</v>
      </c>
      <c r="C10" s="65" t="s">
        <v>7</v>
      </c>
      <c r="D10" s="48" t="s">
        <v>15</v>
      </c>
    </row>
    <row r="11" spans="1:4" s="8" customFormat="1" ht="30" customHeight="1">
      <c r="A11" s="48" t="s">
        <v>52</v>
      </c>
      <c r="B11" s="40">
        <f>المستفيدون!F34</f>
        <v>0</v>
      </c>
      <c r="C11" s="38">
        <f>المستفيدون!M34</f>
        <v>0</v>
      </c>
      <c r="D11" s="70" t="str">
        <f>IF(B11=0,"",(C11-B11)/B11)</f>
        <v/>
      </c>
    </row>
    <row r="12" spans="1:4" s="8" customFormat="1" ht="30" customHeight="1">
      <c r="A12" s="74" t="s">
        <v>13</v>
      </c>
      <c r="B12" s="40">
        <f>المستفيدون!D34</f>
        <v>0</v>
      </c>
      <c r="C12" s="40">
        <f>المستفيدون!K34</f>
        <v>0</v>
      </c>
      <c r="D12" s="70" t="str">
        <f aca="true" t="shared" si="0" ref="D12:D17">IF(B12=0,"",(C12-B12)/B12)</f>
        <v/>
      </c>
    </row>
    <row r="13" spans="1:4" s="8" customFormat="1" ht="21.6" customHeight="1">
      <c r="A13" s="74" t="s">
        <v>12</v>
      </c>
      <c r="B13" s="40">
        <f>المستفيدون!E34</f>
        <v>0</v>
      </c>
      <c r="C13" s="40">
        <f>المستفيدون!L34</f>
        <v>0</v>
      </c>
      <c r="D13" s="70" t="str">
        <f t="shared" si="0"/>
        <v/>
      </c>
    </row>
    <row r="14" spans="1:4" s="8" customFormat="1" ht="27" customHeight="1">
      <c r="A14" s="74" t="s">
        <v>48</v>
      </c>
      <c r="B14" s="96"/>
      <c r="C14" s="96"/>
      <c r="D14" s="70" t="str">
        <f t="shared" si="0"/>
        <v/>
      </c>
    </row>
    <row r="15" spans="1:4" s="8" customFormat="1" ht="25.9" customHeight="1">
      <c r="A15" s="74" t="s">
        <v>49</v>
      </c>
      <c r="B15" s="96"/>
      <c r="C15" s="96"/>
      <c r="D15" s="70" t="str">
        <f t="shared" si="0"/>
        <v/>
      </c>
    </row>
    <row r="16" spans="1:4" s="8" customFormat="1" ht="27" customHeight="1">
      <c r="A16" s="74" t="s">
        <v>50</v>
      </c>
      <c r="B16" s="96"/>
      <c r="C16" s="96"/>
      <c r="D16" s="70" t="str">
        <f t="shared" si="0"/>
        <v/>
      </c>
    </row>
    <row r="17" spans="1:4" s="8" customFormat="1" ht="27" customHeight="1">
      <c r="A17" s="74" t="s">
        <v>51</v>
      </c>
      <c r="B17" s="96"/>
      <c r="C17" s="96"/>
      <c r="D17" s="70" t="str">
        <f t="shared" si="0"/>
        <v/>
      </c>
    </row>
    <row r="18" s="8" customFormat="1" ht="18.75"/>
    <row r="19" s="8" customFormat="1" ht="18.75"/>
    <row r="20" s="8" customFormat="1" ht="18.75"/>
    <row r="21" s="8" customFormat="1" ht="18.75"/>
    <row r="22" s="8" customFormat="1" ht="18.75"/>
    <row r="23" s="8" customFormat="1" ht="18.75"/>
    <row r="24" s="8" customFormat="1" ht="18.75"/>
    <row r="25" s="8" customFormat="1" ht="18.75"/>
    <row r="26" s="8" customFormat="1" ht="18.75"/>
    <row r="27" s="8" customFormat="1" ht="18.75"/>
    <row r="28" s="8" customFormat="1" ht="18.75"/>
    <row r="29" s="8" customFormat="1" ht="18.75"/>
    <row r="30" s="8" customFormat="1" ht="18.75"/>
    <row r="31" s="8" customFormat="1" ht="18.75"/>
    <row r="32" s="8" customFormat="1" ht="18.75"/>
    <row r="33" s="8" customFormat="1" ht="18.75"/>
    <row r="34" s="8" customFormat="1" ht="18.75"/>
    <row r="35" s="8" customFormat="1" ht="18.75"/>
    <row r="36" s="8" customFormat="1" ht="18.75"/>
    <row r="37" s="8" customFormat="1" ht="18.75"/>
    <row r="38" s="8" customFormat="1" ht="18.75"/>
    <row r="39" s="8" customFormat="1" ht="18.75"/>
    <row r="40" s="8" customFormat="1" ht="18.75"/>
    <row r="41" s="8" customFormat="1" ht="18.75"/>
    <row r="42" s="8" customFormat="1" ht="18.75"/>
    <row r="43" s="8" customFormat="1" ht="18.75"/>
    <row r="44" s="8" customFormat="1" ht="18.75"/>
  </sheetData>
  <mergeCells count="3">
    <mergeCell ref="B4:D4"/>
    <mergeCell ref="B7:E7"/>
    <mergeCell ref="B8:E8"/>
  </mergeCells>
  <printOptions/>
  <pageMargins left="0.7" right="0.7" top="0.75" bottom="0.75" header="0.3" footer="0.3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rightToLeft="1" workbookViewId="0" topLeftCell="A1">
      <selection activeCell="B14" sqref="B14:G17"/>
    </sheetView>
  </sheetViews>
  <sheetFormatPr defaultColWidth="11.421875" defaultRowHeight="15"/>
  <cols>
    <col min="1" max="1" width="20.8515625" style="0" customWidth="1"/>
    <col min="2" max="9" width="16.28125" style="0" customWidth="1"/>
  </cols>
  <sheetData>
    <row r="1" ht="21">
      <c r="I1" s="20" t="s">
        <v>125</v>
      </c>
    </row>
    <row r="4" spans="2:9" ht="31.5">
      <c r="B4" s="139" t="s">
        <v>53</v>
      </c>
      <c r="C4" s="139"/>
      <c r="D4" s="139"/>
      <c r="E4" s="139"/>
      <c r="F4" s="139"/>
      <c r="G4" s="139"/>
      <c r="H4" s="139"/>
      <c r="I4" s="139"/>
    </row>
    <row r="7" spans="1:5" ht="21">
      <c r="A7" s="5" t="s">
        <v>134</v>
      </c>
      <c r="B7" s="107" t="s">
        <v>138</v>
      </c>
      <c r="C7" s="107"/>
      <c r="D7" s="107"/>
      <c r="E7" s="107"/>
    </row>
    <row r="8" spans="1:5" ht="21">
      <c r="A8" s="5" t="s">
        <v>135</v>
      </c>
      <c r="B8" s="107" t="s">
        <v>137</v>
      </c>
      <c r="C8" s="107"/>
      <c r="D8" s="107"/>
      <c r="E8" s="107"/>
    </row>
    <row r="9" s="8" customFormat="1" ht="18.75"/>
    <row r="10" s="8" customFormat="1" ht="18.75"/>
    <row r="11" s="8" customFormat="1" ht="18.75"/>
    <row r="12" spans="1:9" s="8" customFormat="1" ht="37.5" customHeight="1">
      <c r="A12" s="54"/>
      <c r="B12" s="138" t="s">
        <v>61</v>
      </c>
      <c r="C12" s="138"/>
      <c r="D12" s="137" t="s">
        <v>62</v>
      </c>
      <c r="E12" s="137"/>
      <c r="F12" s="138" t="s">
        <v>63</v>
      </c>
      <c r="G12" s="138"/>
      <c r="H12" s="140" t="s">
        <v>15</v>
      </c>
      <c r="I12" s="141"/>
    </row>
    <row r="13" spans="1:9" s="8" customFormat="1" ht="37.5" customHeight="1">
      <c r="A13" s="48" t="s">
        <v>60</v>
      </c>
      <c r="B13" s="67" t="s">
        <v>58</v>
      </c>
      <c r="C13" s="45" t="s">
        <v>59</v>
      </c>
      <c r="D13" s="48" t="s">
        <v>58</v>
      </c>
      <c r="E13" s="75" t="s">
        <v>59</v>
      </c>
      <c r="F13" s="67" t="s">
        <v>58</v>
      </c>
      <c r="G13" s="45" t="s">
        <v>59</v>
      </c>
      <c r="H13" s="48" t="s">
        <v>58</v>
      </c>
      <c r="I13" s="48" t="s">
        <v>59</v>
      </c>
    </row>
    <row r="14" spans="1:9" s="8" customFormat="1" ht="31.15" customHeight="1">
      <c r="A14" s="66" t="s">
        <v>54</v>
      </c>
      <c r="B14" s="97"/>
      <c r="C14" s="97"/>
      <c r="D14" s="97"/>
      <c r="E14" s="97"/>
      <c r="F14" s="97"/>
      <c r="G14" s="97"/>
      <c r="H14" s="71" t="str">
        <f aca="true" t="shared" si="0" ref="H14:I18">IF(B14=0,"",(F14-B14)/B14)</f>
        <v/>
      </c>
      <c r="I14" s="71" t="str">
        <f t="shared" si="0"/>
        <v/>
      </c>
    </row>
    <row r="15" spans="1:9" s="8" customFormat="1" ht="29.45" customHeight="1">
      <c r="A15" s="66" t="s">
        <v>55</v>
      </c>
      <c r="B15" s="97"/>
      <c r="C15" s="97"/>
      <c r="D15" s="97"/>
      <c r="E15" s="97"/>
      <c r="F15" s="97"/>
      <c r="G15" s="97"/>
      <c r="H15" s="71" t="str">
        <f t="shared" si="0"/>
        <v/>
      </c>
      <c r="I15" s="71" t="str">
        <f t="shared" si="0"/>
        <v/>
      </c>
    </row>
    <row r="16" spans="1:9" s="8" customFormat="1" ht="27.6" customHeight="1">
      <c r="A16" s="66" t="s">
        <v>56</v>
      </c>
      <c r="B16" s="97"/>
      <c r="C16" s="97"/>
      <c r="D16" s="97"/>
      <c r="E16" s="97"/>
      <c r="F16" s="97"/>
      <c r="G16" s="97"/>
      <c r="H16" s="71" t="str">
        <f t="shared" si="0"/>
        <v/>
      </c>
      <c r="I16" s="71" t="str">
        <f t="shared" si="0"/>
        <v/>
      </c>
    </row>
    <row r="17" spans="1:9" s="8" customFormat="1" ht="22.9" customHeight="1">
      <c r="A17" s="66" t="s">
        <v>57</v>
      </c>
      <c r="B17" s="97"/>
      <c r="C17" s="97"/>
      <c r="D17" s="97"/>
      <c r="E17" s="97"/>
      <c r="F17" s="97"/>
      <c r="G17" s="97"/>
      <c r="H17" s="71" t="str">
        <f t="shared" si="0"/>
        <v/>
      </c>
      <c r="I17" s="71" t="str">
        <f t="shared" si="0"/>
        <v/>
      </c>
    </row>
    <row r="18" spans="1:9" s="8" customFormat="1" ht="22.9" customHeight="1">
      <c r="A18" s="66" t="s">
        <v>90</v>
      </c>
      <c r="B18" s="81">
        <f aca="true" t="shared" si="1" ref="B18:G18">SUM(B14:B17)</f>
        <v>0</v>
      </c>
      <c r="C18" s="81">
        <f t="shared" si="1"/>
        <v>0</v>
      </c>
      <c r="D18" s="81">
        <f t="shared" si="1"/>
        <v>0</v>
      </c>
      <c r="E18" s="81">
        <f t="shared" si="1"/>
        <v>0</v>
      </c>
      <c r="F18" s="81">
        <f t="shared" si="1"/>
        <v>0</v>
      </c>
      <c r="G18" s="81">
        <f t="shared" si="1"/>
        <v>0</v>
      </c>
      <c r="H18" s="71" t="str">
        <f t="shared" si="0"/>
        <v/>
      </c>
      <c r="I18" s="71" t="str">
        <f t="shared" si="0"/>
        <v/>
      </c>
    </row>
    <row r="19" s="8" customFormat="1" ht="18.75"/>
    <row r="20" s="8" customFormat="1" ht="18.75">
      <c r="F20" s="32"/>
    </row>
    <row r="21" s="8" customFormat="1" ht="18.75"/>
    <row r="22" s="8" customFormat="1" ht="18.75"/>
    <row r="23" s="8" customFormat="1" ht="18.75"/>
    <row r="24" s="8" customFormat="1" ht="18.75"/>
    <row r="25" s="8" customFormat="1" ht="18.75"/>
    <row r="26" s="8" customFormat="1" ht="18.75"/>
    <row r="27" s="8" customFormat="1" ht="18.75"/>
    <row r="28" s="8" customFormat="1" ht="18.75"/>
    <row r="29" s="8" customFormat="1" ht="18.75"/>
    <row r="30" s="8" customFormat="1" ht="18.75"/>
    <row r="31" s="8" customFormat="1" ht="18.75"/>
    <row r="32" s="8" customFormat="1" ht="18.75"/>
    <row r="33" s="8" customFormat="1" ht="18.75"/>
    <row r="34" s="8" customFormat="1" ht="18.75"/>
    <row r="35" s="8" customFormat="1" ht="18.75"/>
    <row r="36" s="8" customFormat="1" ht="18.75"/>
    <row r="37" s="8" customFormat="1" ht="18.75"/>
    <row r="38" s="8" customFormat="1" ht="18.75"/>
    <row r="39" s="8" customFormat="1" ht="18.75"/>
    <row r="40" s="8" customFormat="1" ht="18.75"/>
    <row r="41" s="8" customFormat="1" ht="18.75"/>
    <row r="42" s="8" customFormat="1" ht="18.75"/>
    <row r="43" s="8" customFormat="1" ht="18.75"/>
    <row r="44" s="8" customFormat="1" ht="18.75"/>
    <row r="45" s="8" customFormat="1" ht="18.75"/>
    <row r="46" s="8" customFormat="1" ht="18.75"/>
    <row r="47" s="8" customFormat="1" ht="18.75"/>
  </sheetData>
  <mergeCells count="7">
    <mergeCell ref="B4:I4"/>
    <mergeCell ref="B12:C12"/>
    <mergeCell ref="D12:E12"/>
    <mergeCell ref="F12:G12"/>
    <mergeCell ref="H12:I12"/>
    <mergeCell ref="B7:E7"/>
    <mergeCell ref="B8:E8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rightToLeft="1" workbookViewId="0" topLeftCell="A34">
      <selection activeCell="C47" sqref="C47:F52"/>
    </sheetView>
  </sheetViews>
  <sheetFormatPr defaultColWidth="11.421875" defaultRowHeight="15"/>
  <cols>
    <col min="1" max="1" width="20.00390625" style="0" customWidth="1"/>
    <col min="2" max="2" width="13.421875" style="0" customWidth="1"/>
    <col min="3" max="3" width="15.57421875" style="0" customWidth="1"/>
    <col min="4" max="4" width="14.28125" style="0" customWidth="1"/>
    <col min="5" max="5" width="13.8515625" style="0" customWidth="1"/>
    <col min="6" max="6" width="16.00390625" style="0" customWidth="1"/>
    <col min="7" max="7" width="13.57421875" style="0" customWidth="1"/>
    <col min="8" max="8" width="13.00390625" style="0" customWidth="1"/>
    <col min="9" max="9" width="14.28125" style="0" customWidth="1"/>
  </cols>
  <sheetData>
    <row r="1" ht="21">
      <c r="I1" s="20" t="s">
        <v>126</v>
      </c>
    </row>
    <row r="4" spans="3:8" ht="60.75" customHeight="1">
      <c r="C4" s="142" t="s">
        <v>64</v>
      </c>
      <c r="D4" s="142"/>
      <c r="E4" s="142"/>
      <c r="F4" s="142"/>
      <c r="G4" s="142"/>
      <c r="H4" s="142"/>
    </row>
    <row r="5" spans="1:5" ht="21">
      <c r="A5" s="5" t="s">
        <v>134</v>
      </c>
      <c r="B5" s="107" t="s">
        <v>138</v>
      </c>
      <c r="C5" s="107"/>
      <c r="D5" s="107"/>
      <c r="E5" s="107"/>
    </row>
    <row r="6" spans="1:5" ht="21">
      <c r="A6" s="5" t="s">
        <v>135</v>
      </c>
      <c r="B6" s="107" t="s">
        <v>137</v>
      </c>
      <c r="C6" s="107"/>
      <c r="D6" s="107"/>
      <c r="E6" s="107"/>
    </row>
    <row r="7" ht="7.9" customHeight="1"/>
    <row r="8" spans="1:4" ht="21">
      <c r="A8" s="147" t="s">
        <v>70</v>
      </c>
      <c r="B8" s="147"/>
      <c r="C8" s="147"/>
      <c r="D8" s="2"/>
    </row>
    <row r="9" s="8" customFormat="1" ht="9" customHeight="1"/>
    <row r="10" s="8" customFormat="1" ht="10.15" customHeight="1"/>
    <row r="11" spans="2:9" s="8" customFormat="1" ht="27" customHeight="1">
      <c r="B11" s="143" t="s">
        <v>39</v>
      </c>
      <c r="C11" s="144"/>
      <c r="D11" s="145"/>
      <c r="E11" s="146" t="s">
        <v>7</v>
      </c>
      <c r="F11" s="146"/>
      <c r="G11" s="146"/>
      <c r="H11" s="146" t="s">
        <v>15</v>
      </c>
      <c r="I11" s="146"/>
    </row>
    <row r="12" spans="1:9" s="8" customFormat="1" ht="56.25">
      <c r="A12" s="3" t="s">
        <v>72</v>
      </c>
      <c r="B12" s="3" t="s">
        <v>67</v>
      </c>
      <c r="C12" s="3" t="s">
        <v>68</v>
      </c>
      <c r="D12" s="12" t="s">
        <v>69</v>
      </c>
      <c r="E12" s="3" t="s">
        <v>67</v>
      </c>
      <c r="F12" s="3" t="s">
        <v>68</v>
      </c>
      <c r="G12" s="3" t="s">
        <v>69</v>
      </c>
      <c r="H12" s="3" t="s">
        <v>67</v>
      </c>
      <c r="I12" s="3" t="s">
        <v>68</v>
      </c>
    </row>
    <row r="13" spans="1:9" s="8" customFormat="1" ht="18.75">
      <c r="A13" s="6" t="s">
        <v>65</v>
      </c>
      <c r="B13" s="98"/>
      <c r="C13" s="98"/>
      <c r="D13" s="76" t="str">
        <f>IF(B13=0,"",C13/B13)</f>
        <v/>
      </c>
      <c r="E13" s="99"/>
      <c r="F13" s="99"/>
      <c r="G13" s="76" t="str">
        <f>IF(E13=0,"",F13/E13)</f>
        <v/>
      </c>
      <c r="H13" s="73" t="str">
        <f aca="true" t="shared" si="0" ref="H13:I15">IF(B13=0,"",(E13-B13)/B13)</f>
        <v/>
      </c>
      <c r="I13" s="73" t="str">
        <f t="shared" si="0"/>
        <v/>
      </c>
    </row>
    <row r="14" spans="1:9" s="8" customFormat="1" ht="18.75">
      <c r="A14" s="6" t="s">
        <v>66</v>
      </c>
      <c r="B14" s="98"/>
      <c r="C14" s="98"/>
      <c r="D14" s="76" t="str">
        <f>IF(B14=0,"",C14/B14)</f>
        <v/>
      </c>
      <c r="E14" s="99"/>
      <c r="F14" s="99"/>
      <c r="G14" s="76" t="str">
        <f>IF(E14=0,"",F14/E14)</f>
        <v/>
      </c>
      <c r="H14" s="73" t="str">
        <f t="shared" si="0"/>
        <v/>
      </c>
      <c r="I14" s="73" t="str">
        <f t="shared" si="0"/>
        <v/>
      </c>
    </row>
    <row r="15" spans="1:9" s="8" customFormat="1" ht="18.75">
      <c r="A15" s="6" t="s">
        <v>10</v>
      </c>
      <c r="B15" s="39">
        <f>SUM(B13:B14)</f>
        <v>0</v>
      </c>
      <c r="C15" s="39">
        <f>SUM(C13:C14)</f>
        <v>0</v>
      </c>
      <c r="D15" s="76" t="str">
        <f>IF(B15=0,"",C15/B15)</f>
        <v/>
      </c>
      <c r="E15" s="39">
        <f>SUM(E13:E14)</f>
        <v>0</v>
      </c>
      <c r="F15" s="39">
        <f>SUM(F13:F14)</f>
        <v>0</v>
      </c>
      <c r="G15" s="76" t="str">
        <f>IF(E15=0,"",F15/E15)</f>
        <v/>
      </c>
      <c r="H15" s="73" t="str">
        <f t="shared" si="0"/>
        <v/>
      </c>
      <c r="I15" s="73" t="str">
        <f t="shared" si="0"/>
        <v/>
      </c>
    </row>
    <row r="16" s="8" customFormat="1" ht="18.75"/>
    <row r="17" s="8" customFormat="1" ht="18.75"/>
    <row r="18" spans="1:4" s="8" customFormat="1" ht="18.75">
      <c r="A18" s="110" t="s">
        <v>71</v>
      </c>
      <c r="B18" s="110"/>
      <c r="C18" s="110"/>
      <c r="D18" s="9"/>
    </row>
    <row r="19" s="8" customFormat="1" ht="18.75"/>
    <row r="20" s="8" customFormat="1" ht="18.75"/>
    <row r="21" spans="3:8" s="8" customFormat="1" ht="39" customHeight="1">
      <c r="C21" s="112" t="s">
        <v>39</v>
      </c>
      <c r="D21" s="113"/>
      <c r="E21" s="112" t="s">
        <v>7</v>
      </c>
      <c r="F21" s="113"/>
      <c r="G21" s="112" t="s">
        <v>15</v>
      </c>
      <c r="H21" s="113"/>
    </row>
    <row r="22" spans="1:8" s="8" customFormat="1" ht="18.75">
      <c r="A22" s="148" t="s">
        <v>72</v>
      </c>
      <c r="B22" s="148"/>
      <c r="C22" s="34" t="s">
        <v>65</v>
      </c>
      <c r="D22" s="34" t="s">
        <v>66</v>
      </c>
      <c r="E22" s="34" t="s">
        <v>65</v>
      </c>
      <c r="F22" s="34" t="s">
        <v>66</v>
      </c>
      <c r="G22" s="34" t="s">
        <v>65</v>
      </c>
      <c r="H22" s="34" t="s">
        <v>66</v>
      </c>
    </row>
    <row r="23" spans="1:8" s="8" customFormat="1" ht="18.75">
      <c r="A23" s="148" t="s">
        <v>67</v>
      </c>
      <c r="B23" s="148"/>
      <c r="C23" s="100"/>
      <c r="D23" s="100"/>
      <c r="E23" s="100"/>
      <c r="F23" s="100"/>
      <c r="G23" s="77" t="str">
        <f aca="true" t="shared" si="1" ref="G23:G29">IF(C23=0,"",(E23-C23)/C23)</f>
        <v/>
      </c>
      <c r="H23" s="77" t="str">
        <f aca="true" t="shared" si="2" ref="H23:H29">IF(D23=0,"",(F23-D23)/D23)</f>
        <v/>
      </c>
    </row>
    <row r="24" spans="1:8" s="8" customFormat="1" ht="18.75">
      <c r="A24" s="148" t="s">
        <v>73</v>
      </c>
      <c r="B24" s="148"/>
      <c r="C24" s="100"/>
      <c r="D24" s="100"/>
      <c r="E24" s="100"/>
      <c r="F24" s="100"/>
      <c r="G24" s="77" t="str">
        <f t="shared" si="1"/>
        <v/>
      </c>
      <c r="H24" s="77" t="str">
        <f t="shared" si="2"/>
        <v/>
      </c>
    </row>
    <row r="25" spans="1:8" s="8" customFormat="1" ht="18.75">
      <c r="A25" s="148" t="s">
        <v>78</v>
      </c>
      <c r="B25" s="148"/>
      <c r="C25" s="100"/>
      <c r="D25" s="100"/>
      <c r="E25" s="100"/>
      <c r="F25" s="100"/>
      <c r="G25" s="77" t="str">
        <f t="shared" si="1"/>
        <v/>
      </c>
      <c r="H25" s="77" t="str">
        <f t="shared" si="2"/>
        <v/>
      </c>
    </row>
    <row r="26" spans="1:8" s="8" customFormat="1" ht="18.75">
      <c r="A26" s="148" t="s">
        <v>79</v>
      </c>
      <c r="B26" s="148"/>
      <c r="C26" s="100"/>
      <c r="D26" s="100"/>
      <c r="E26" s="100"/>
      <c r="F26" s="100"/>
      <c r="G26" s="77" t="str">
        <f t="shared" si="1"/>
        <v/>
      </c>
      <c r="H26" s="77" t="str">
        <f t="shared" si="2"/>
        <v/>
      </c>
    </row>
    <row r="27" spans="1:8" s="8" customFormat="1" ht="18.75">
      <c r="A27" s="148" t="s">
        <v>74</v>
      </c>
      <c r="B27" s="148"/>
      <c r="C27" s="100"/>
      <c r="D27" s="100"/>
      <c r="E27" s="100"/>
      <c r="F27" s="100"/>
      <c r="G27" s="77" t="str">
        <f t="shared" si="1"/>
        <v/>
      </c>
      <c r="H27" s="77" t="str">
        <f t="shared" si="2"/>
        <v/>
      </c>
    </row>
    <row r="28" spans="1:8" s="8" customFormat="1" ht="18.75">
      <c r="A28" s="149" t="s">
        <v>75</v>
      </c>
      <c r="B28" s="7" t="s">
        <v>76</v>
      </c>
      <c r="C28" s="100"/>
      <c r="D28" s="100"/>
      <c r="E28" s="100"/>
      <c r="F28" s="100"/>
      <c r="G28" s="77" t="str">
        <f t="shared" si="1"/>
        <v/>
      </c>
      <c r="H28" s="77" t="str">
        <f t="shared" si="2"/>
        <v/>
      </c>
    </row>
    <row r="29" spans="1:8" s="8" customFormat="1" ht="18.75">
      <c r="A29" s="149"/>
      <c r="B29" s="7" t="s">
        <v>77</v>
      </c>
      <c r="C29" s="100"/>
      <c r="D29" s="100"/>
      <c r="E29" s="100"/>
      <c r="F29" s="100"/>
      <c r="G29" s="77" t="str">
        <f t="shared" si="1"/>
        <v/>
      </c>
      <c r="H29" s="77" t="str">
        <f t="shared" si="2"/>
        <v/>
      </c>
    </row>
    <row r="30" s="8" customFormat="1" ht="18.75"/>
    <row r="31" spans="1:4" s="8" customFormat="1" ht="18.75">
      <c r="A31" s="110" t="s">
        <v>128</v>
      </c>
      <c r="B31" s="110"/>
      <c r="C31" s="110"/>
      <c r="D31" s="9"/>
    </row>
    <row r="32" s="8" customFormat="1" ht="18.75"/>
    <row r="33" spans="3:8" s="8" customFormat="1" ht="37.5" customHeight="1">
      <c r="C33" s="112" t="s">
        <v>39</v>
      </c>
      <c r="D33" s="113"/>
      <c r="E33" s="112" t="s">
        <v>7</v>
      </c>
      <c r="F33" s="113"/>
      <c r="G33" s="112" t="s">
        <v>15</v>
      </c>
      <c r="H33" s="113"/>
    </row>
    <row r="34" spans="1:8" s="8" customFormat="1" ht="18.75">
      <c r="A34" s="148" t="s">
        <v>72</v>
      </c>
      <c r="B34" s="148"/>
      <c r="C34" s="86" t="s">
        <v>65</v>
      </c>
      <c r="D34" s="86" t="s">
        <v>66</v>
      </c>
      <c r="E34" s="86" t="s">
        <v>65</v>
      </c>
      <c r="F34" s="86" t="s">
        <v>66</v>
      </c>
      <c r="G34" s="86" t="s">
        <v>65</v>
      </c>
      <c r="H34" s="86" t="s">
        <v>66</v>
      </c>
    </row>
    <row r="35" spans="1:8" s="8" customFormat="1" ht="18.75">
      <c r="A35" s="148" t="s">
        <v>67</v>
      </c>
      <c r="B35" s="148"/>
      <c r="C35" s="98"/>
      <c r="D35" s="98"/>
      <c r="E35" s="98"/>
      <c r="F35" s="98"/>
      <c r="G35" s="73" t="str">
        <f aca="true" t="shared" si="3" ref="G35:H40">IF(C35=0,"",(E35-C35)/C35)</f>
        <v/>
      </c>
      <c r="H35" s="73" t="str">
        <f t="shared" si="3"/>
        <v/>
      </c>
    </row>
    <row r="36" spans="1:8" s="8" customFormat="1" ht="18.75">
      <c r="A36" s="148" t="s">
        <v>73</v>
      </c>
      <c r="B36" s="148"/>
      <c r="C36" s="98"/>
      <c r="D36" s="98"/>
      <c r="E36" s="98"/>
      <c r="F36" s="98"/>
      <c r="G36" s="73" t="str">
        <f t="shared" si="3"/>
        <v/>
      </c>
      <c r="H36" s="73" t="str">
        <f t="shared" si="3"/>
        <v/>
      </c>
    </row>
    <row r="37" spans="1:8" s="8" customFormat="1" ht="18.75">
      <c r="A37" s="148" t="s">
        <v>79</v>
      </c>
      <c r="B37" s="148"/>
      <c r="C37" s="98"/>
      <c r="D37" s="98"/>
      <c r="E37" s="98"/>
      <c r="F37" s="98"/>
      <c r="G37" s="73" t="str">
        <f t="shared" si="3"/>
        <v/>
      </c>
      <c r="H37" s="73" t="str">
        <f t="shared" si="3"/>
        <v/>
      </c>
    </row>
    <row r="38" spans="1:8" s="8" customFormat="1" ht="18.75">
      <c r="A38" s="148" t="s">
        <v>74</v>
      </c>
      <c r="B38" s="148"/>
      <c r="C38" s="98"/>
      <c r="D38" s="98"/>
      <c r="E38" s="98"/>
      <c r="F38" s="98"/>
      <c r="G38" s="73" t="str">
        <f t="shared" si="3"/>
        <v/>
      </c>
      <c r="H38" s="73" t="str">
        <f t="shared" si="3"/>
        <v/>
      </c>
    </row>
    <row r="39" spans="1:8" s="8" customFormat="1" ht="18.75">
      <c r="A39" s="149" t="s">
        <v>132</v>
      </c>
      <c r="B39" s="7" t="s">
        <v>76</v>
      </c>
      <c r="C39" s="98"/>
      <c r="D39" s="98"/>
      <c r="E39" s="98"/>
      <c r="F39" s="98"/>
      <c r="G39" s="73" t="str">
        <f t="shared" si="3"/>
        <v/>
      </c>
      <c r="H39" s="73" t="str">
        <f t="shared" si="3"/>
        <v/>
      </c>
    </row>
    <row r="40" spans="1:8" s="8" customFormat="1" ht="36" customHeight="1">
      <c r="A40" s="149"/>
      <c r="B40" s="7" t="s">
        <v>77</v>
      </c>
      <c r="C40" s="98"/>
      <c r="D40" s="98"/>
      <c r="E40" s="98"/>
      <c r="F40" s="98"/>
      <c r="G40" s="73" t="str">
        <f t="shared" si="3"/>
        <v/>
      </c>
      <c r="H40" s="73" t="str">
        <f t="shared" si="3"/>
        <v/>
      </c>
    </row>
    <row r="41" s="8" customFormat="1" ht="18.75"/>
    <row r="42" spans="1:4" s="8" customFormat="1" ht="18.75">
      <c r="A42" s="110" t="s">
        <v>80</v>
      </c>
      <c r="B42" s="110"/>
      <c r="C42" s="110"/>
      <c r="D42" s="9"/>
    </row>
    <row r="43" s="8" customFormat="1" ht="18.75"/>
    <row r="44" s="8" customFormat="1" ht="15" customHeight="1"/>
    <row r="45" spans="3:8" s="8" customFormat="1" ht="18.75">
      <c r="C45" s="148" t="s">
        <v>39</v>
      </c>
      <c r="D45" s="148"/>
      <c r="E45" s="148" t="s">
        <v>7</v>
      </c>
      <c r="F45" s="148"/>
      <c r="G45" s="148" t="s">
        <v>15</v>
      </c>
      <c r="H45" s="148"/>
    </row>
    <row r="46" spans="3:8" s="105" customFormat="1" ht="18.75">
      <c r="C46" s="101" t="s">
        <v>65</v>
      </c>
      <c r="D46" s="101" t="s">
        <v>66</v>
      </c>
      <c r="E46" s="101" t="s">
        <v>65</v>
      </c>
      <c r="F46" s="101" t="s">
        <v>66</v>
      </c>
      <c r="G46" s="101" t="s">
        <v>65</v>
      </c>
      <c r="H46" s="101" t="s">
        <v>66</v>
      </c>
    </row>
    <row r="47" spans="1:8" s="8" customFormat="1" ht="18.75">
      <c r="A47" s="151" t="s">
        <v>85</v>
      </c>
      <c r="B47" s="151"/>
      <c r="C47" s="98"/>
      <c r="D47" s="98"/>
      <c r="E47" s="98"/>
      <c r="F47" s="98"/>
      <c r="G47" s="31" t="str">
        <f>IF(C47=0,"",(E47-C47)/C47)</f>
        <v/>
      </c>
      <c r="H47" s="31" t="str">
        <f>IF(D47=0,"",(F47-D47)/D47)</f>
        <v/>
      </c>
    </row>
    <row r="48" spans="1:8" ht="18.75">
      <c r="A48" s="148" t="s">
        <v>44</v>
      </c>
      <c r="B48" s="14" t="s">
        <v>76</v>
      </c>
      <c r="C48" s="98"/>
      <c r="D48" s="98"/>
      <c r="E48" s="98"/>
      <c r="F48" s="98"/>
      <c r="G48" s="31" t="str">
        <f aca="true" t="shared" si="4" ref="G48:H52">IF(C48=0,"",(E48-C48)/C48)</f>
        <v/>
      </c>
      <c r="H48" s="31" t="str">
        <f t="shared" si="4"/>
        <v/>
      </c>
    </row>
    <row r="49" spans="1:8" ht="18.75">
      <c r="A49" s="148"/>
      <c r="B49" s="14" t="s">
        <v>77</v>
      </c>
      <c r="C49" s="98"/>
      <c r="D49" s="98"/>
      <c r="E49" s="98"/>
      <c r="F49" s="98"/>
      <c r="G49" s="31" t="str">
        <f t="shared" si="4"/>
        <v/>
      </c>
      <c r="H49" s="31" t="str">
        <f t="shared" si="4"/>
        <v/>
      </c>
    </row>
    <row r="50" spans="1:8" ht="18.75">
      <c r="A50" s="148" t="s">
        <v>81</v>
      </c>
      <c r="B50" s="148"/>
      <c r="C50" s="98"/>
      <c r="D50" s="98"/>
      <c r="E50" s="98"/>
      <c r="F50" s="98"/>
      <c r="G50" s="31" t="str">
        <f t="shared" si="4"/>
        <v/>
      </c>
      <c r="H50" s="31" t="str">
        <f t="shared" si="4"/>
        <v/>
      </c>
    </row>
    <row r="51" spans="1:8" ht="18.75">
      <c r="A51" s="148" t="s">
        <v>67</v>
      </c>
      <c r="B51" s="148"/>
      <c r="C51" s="98"/>
      <c r="D51" s="98"/>
      <c r="E51" s="98"/>
      <c r="F51" s="98"/>
      <c r="G51" s="31" t="str">
        <f t="shared" si="4"/>
        <v/>
      </c>
      <c r="H51" s="31" t="str">
        <f t="shared" si="4"/>
        <v/>
      </c>
    </row>
    <row r="52" spans="1:8" ht="18.75">
      <c r="A52" s="148" t="s">
        <v>82</v>
      </c>
      <c r="B52" s="148"/>
      <c r="C52" s="98"/>
      <c r="D52" s="98"/>
      <c r="E52" s="98"/>
      <c r="F52" s="98"/>
      <c r="G52" s="31" t="str">
        <f t="shared" si="4"/>
        <v/>
      </c>
      <c r="H52" s="31" t="str">
        <f t="shared" si="4"/>
        <v/>
      </c>
    </row>
    <row r="53" spans="1:5" ht="15">
      <c r="A53" s="150"/>
      <c r="B53" s="150"/>
      <c r="C53" s="150"/>
      <c r="D53" s="150"/>
      <c r="E53" s="150"/>
    </row>
  </sheetData>
  <mergeCells count="38">
    <mergeCell ref="A53:E53"/>
    <mergeCell ref="E45:F45"/>
    <mergeCell ref="G45:H45"/>
    <mergeCell ref="A50:B50"/>
    <mergeCell ref="A51:B51"/>
    <mergeCell ref="A48:A49"/>
    <mergeCell ref="A47:B47"/>
    <mergeCell ref="A52:B52"/>
    <mergeCell ref="C45:D45"/>
    <mergeCell ref="A42:C42"/>
    <mergeCell ref="A35:B35"/>
    <mergeCell ref="A22:B22"/>
    <mergeCell ref="A23:B23"/>
    <mergeCell ref="A24:B24"/>
    <mergeCell ref="A25:B25"/>
    <mergeCell ref="A26:B26"/>
    <mergeCell ref="A27:B27"/>
    <mergeCell ref="A28:A29"/>
    <mergeCell ref="A31:C31"/>
    <mergeCell ref="C33:D33"/>
    <mergeCell ref="A34:B34"/>
    <mergeCell ref="A36:B36"/>
    <mergeCell ref="A37:B37"/>
    <mergeCell ref="A38:B38"/>
    <mergeCell ref="A39:A40"/>
    <mergeCell ref="E33:F33"/>
    <mergeCell ref="G33:H33"/>
    <mergeCell ref="A18:C18"/>
    <mergeCell ref="E21:F21"/>
    <mergeCell ref="G21:H21"/>
    <mergeCell ref="C21:D21"/>
    <mergeCell ref="B5:E5"/>
    <mergeCell ref="B6:E6"/>
    <mergeCell ref="C4:H4"/>
    <mergeCell ref="B11:D11"/>
    <mergeCell ref="H11:I11"/>
    <mergeCell ref="E11:G11"/>
    <mergeCell ref="A8:C8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 topLeftCell="A1">
      <selection activeCell="B10" sqref="B10"/>
    </sheetView>
  </sheetViews>
  <sheetFormatPr defaultColWidth="11.421875" defaultRowHeight="15"/>
  <cols>
    <col min="1" max="1" width="26.00390625" style="0" customWidth="1"/>
    <col min="2" max="7" width="13.140625" style="0" customWidth="1"/>
  </cols>
  <sheetData>
    <row r="1" ht="21">
      <c r="G1" s="20" t="s">
        <v>127</v>
      </c>
    </row>
    <row r="4" spans="2:7" ht="60.75" customHeight="1">
      <c r="B4" s="152" t="s">
        <v>99</v>
      </c>
      <c r="C4" s="152"/>
      <c r="D4" s="152"/>
      <c r="E4" s="152"/>
      <c r="F4" s="17"/>
      <c r="G4" s="17"/>
    </row>
    <row r="5" spans="1:5" ht="21">
      <c r="A5" s="5" t="s">
        <v>133</v>
      </c>
      <c r="B5" s="107" t="s">
        <v>138</v>
      </c>
      <c r="C5" s="107"/>
      <c r="D5" s="107"/>
      <c r="E5" s="107"/>
    </row>
    <row r="6" spans="1:5" ht="21">
      <c r="A6" s="5" t="s">
        <v>135</v>
      </c>
      <c r="B6" s="107" t="s">
        <v>137</v>
      </c>
      <c r="C6" s="107"/>
      <c r="D6" s="107"/>
      <c r="E6" s="107"/>
    </row>
    <row r="8" spans="2:5" ht="44.25" customHeight="1">
      <c r="B8" s="41" t="s">
        <v>4</v>
      </c>
      <c r="C8" s="41" t="s">
        <v>129</v>
      </c>
      <c r="D8" s="41" t="s">
        <v>6</v>
      </c>
      <c r="E8" s="27" t="s">
        <v>90</v>
      </c>
    </row>
    <row r="9" spans="1:5" ht="18.75">
      <c r="A9" s="15" t="s">
        <v>96</v>
      </c>
      <c r="B9" s="40">
        <f>المستفيدون!E13</f>
        <v>0</v>
      </c>
      <c r="C9" s="40">
        <f>المستفيدون!E14</f>
        <v>0</v>
      </c>
      <c r="D9" s="40">
        <f>المستفيدون!E15</f>
        <v>0</v>
      </c>
      <c r="E9" s="40">
        <f>SUM(B9:D9)</f>
        <v>0</v>
      </c>
    </row>
    <row r="10" spans="1:5" ht="18.75">
      <c r="A10" s="15" t="s">
        <v>86</v>
      </c>
      <c r="B10" s="40">
        <f>المستفيدون!F13</f>
        <v>0</v>
      </c>
      <c r="C10" s="40">
        <f>المستفيدون!F14</f>
        <v>0</v>
      </c>
      <c r="D10" s="57">
        <f>المستفيدون!F15</f>
        <v>0</v>
      </c>
      <c r="E10" s="40">
        <f>SUM(B10:D10)</f>
        <v>0</v>
      </c>
    </row>
    <row r="11" spans="1:5" ht="21.75" customHeight="1">
      <c r="A11" s="15" t="s">
        <v>3</v>
      </c>
      <c r="B11" s="40">
        <f>المستفيدون!J25</f>
        <v>0</v>
      </c>
      <c r="C11" s="40">
        <f>المستفيدون!J28</f>
        <v>0</v>
      </c>
      <c r="D11" s="57">
        <f>المستفيدون!J31</f>
        <v>0</v>
      </c>
      <c r="E11" s="40">
        <f>SUM(B11:D11)</f>
        <v>0</v>
      </c>
    </row>
    <row r="12" spans="1:5" ht="21" customHeight="1">
      <c r="A12" s="15" t="s">
        <v>13</v>
      </c>
      <c r="B12" s="40">
        <f>المستفيدون!K25</f>
        <v>0</v>
      </c>
      <c r="C12" s="40">
        <f>المستفيدون!K25</f>
        <v>0</v>
      </c>
      <c r="D12" s="57">
        <f>المستفيدون!K31</f>
        <v>0</v>
      </c>
      <c r="E12" s="40">
        <f>SUM(B12:D12)</f>
        <v>0</v>
      </c>
    </row>
    <row r="13" spans="1:5" ht="18" customHeight="1">
      <c r="A13" s="15" t="s">
        <v>12</v>
      </c>
      <c r="B13" s="40">
        <f>المستفيدون!L25</f>
        <v>0</v>
      </c>
      <c r="C13" s="40">
        <f>المستفيدون!L28</f>
        <v>0</v>
      </c>
      <c r="D13" s="57">
        <f>المستفيدون!L31</f>
        <v>0</v>
      </c>
      <c r="E13" s="40">
        <f>SUM(B13:D13)</f>
        <v>0</v>
      </c>
    </row>
    <row r="14" ht="15" customHeight="1"/>
    <row r="15" spans="2:7" ht="42.75" customHeight="1">
      <c r="B15" s="36" t="s">
        <v>4</v>
      </c>
      <c r="C15" s="36" t="s">
        <v>129</v>
      </c>
      <c r="D15" s="36" t="s">
        <v>6</v>
      </c>
      <c r="E15" s="21" t="s">
        <v>113</v>
      </c>
      <c r="F15" s="24" t="s">
        <v>80</v>
      </c>
      <c r="G15" s="21" t="s">
        <v>90</v>
      </c>
    </row>
    <row r="16" spans="1:7" ht="15" customHeight="1">
      <c r="A16" s="15" t="s">
        <v>44</v>
      </c>
      <c r="B16" s="68">
        <f>المستفيدون!M25</f>
        <v>0</v>
      </c>
      <c r="C16" s="68">
        <f>المستفيدون!M28</f>
        <v>0</v>
      </c>
      <c r="D16" s="68">
        <f>المستفيدون!M31</f>
        <v>0</v>
      </c>
      <c r="E16" s="68">
        <f>'اليقطة التربوية'!E39+'اليقطة التربوية'!F39</f>
        <v>0</v>
      </c>
      <c r="F16" s="68">
        <f>'اليقطة التربوية'!E48+'اليقطة التربوية'!F48</f>
        <v>0</v>
      </c>
      <c r="G16" s="25">
        <f>SUM(B16:F16)</f>
        <v>0</v>
      </c>
    </row>
    <row r="17" spans="2:7" ht="15" customHeight="1">
      <c r="B17" s="26"/>
      <c r="C17" s="26"/>
      <c r="D17" s="26"/>
      <c r="E17" s="26"/>
      <c r="F17" s="26"/>
      <c r="G17" s="26"/>
    </row>
    <row r="18" ht="18.75" customHeight="1"/>
    <row r="19" spans="1:5" ht="37.15" customHeight="1">
      <c r="A19" s="12" t="s">
        <v>114</v>
      </c>
      <c r="B19" s="16">
        <f>الإدماج!M14</f>
        <v>0</v>
      </c>
      <c r="D19" s="23" t="s">
        <v>98</v>
      </c>
      <c r="E19" s="69">
        <f>التكوين!E18</f>
        <v>0</v>
      </c>
    </row>
    <row r="20" spans="1:5" ht="39.75" customHeight="1">
      <c r="A20" s="12" t="s">
        <v>115</v>
      </c>
      <c r="B20" s="40">
        <f>الإدماج!Q14</f>
        <v>0</v>
      </c>
      <c r="D20" s="12" t="s">
        <v>45</v>
      </c>
      <c r="E20" s="69">
        <f>التكوين!F18</f>
        <v>0</v>
      </c>
    </row>
    <row r="21" spans="1:5" ht="39.75" customHeight="1">
      <c r="A21" s="12" t="s">
        <v>116</v>
      </c>
      <c r="B21" s="40">
        <f>SUM(B19:B20)</f>
        <v>0</v>
      </c>
      <c r="D21" s="12" t="s">
        <v>46</v>
      </c>
      <c r="E21" s="69">
        <f>التكوين!G18</f>
        <v>0</v>
      </c>
    </row>
    <row r="22" spans="1:5" ht="39.75" customHeight="1">
      <c r="A22" s="37" t="s">
        <v>117</v>
      </c>
      <c r="B22" s="29" t="e">
        <f>B21/المستفيدون!M34</f>
        <v>#DIV/0!</v>
      </c>
      <c r="D22" s="22" t="s">
        <v>48</v>
      </c>
      <c r="E22" s="69">
        <f>التأطير!C14</f>
        <v>0</v>
      </c>
    </row>
    <row r="23" spans="1:5" ht="39.75" customHeight="1">
      <c r="A23" s="12" t="s">
        <v>118</v>
      </c>
      <c r="B23" s="40">
        <f>'اليقطة التربوية'!E39+'اليقطة التربوية'!F39</f>
        <v>0</v>
      </c>
      <c r="D23" s="22" t="s">
        <v>88</v>
      </c>
      <c r="E23" s="69">
        <f>الكتب!F18</f>
        <v>0</v>
      </c>
    </row>
    <row r="24" spans="1:5" ht="39.75" customHeight="1">
      <c r="A24" s="12" t="s">
        <v>119</v>
      </c>
      <c r="B24" s="40">
        <f>B21+B23</f>
        <v>0</v>
      </c>
      <c r="D24" s="22" t="s">
        <v>89</v>
      </c>
      <c r="E24" s="69">
        <f>الكتب!G18</f>
        <v>0</v>
      </c>
    </row>
    <row r="25" spans="1:2" ht="39.75" customHeight="1">
      <c r="A25" s="14" t="s">
        <v>120</v>
      </c>
      <c r="B25" s="29" t="e">
        <f>B24/(B16+C16+D16+E16)</f>
        <v>#DIV/0!</v>
      </c>
    </row>
    <row r="27" spans="1:4" ht="18.75">
      <c r="A27" s="8"/>
      <c r="B27" s="27" t="s">
        <v>100</v>
      </c>
      <c r="C27" s="27" t="s">
        <v>66</v>
      </c>
      <c r="D27" s="28" t="s">
        <v>90</v>
      </c>
    </row>
    <row r="28" spans="1:4" ht="50.25" customHeight="1">
      <c r="A28" s="13" t="s">
        <v>75</v>
      </c>
      <c r="B28" s="40">
        <f>'اليقطة التربوية'!E28</f>
        <v>0</v>
      </c>
      <c r="C28" s="40">
        <f>'اليقطة التربوية'!F28</f>
        <v>0</v>
      </c>
      <c r="D28" s="40">
        <f>SUM(B28:C28)</f>
        <v>0</v>
      </c>
    </row>
    <row r="29" spans="1:4" ht="61.5" customHeight="1">
      <c r="A29" s="33" t="s">
        <v>130</v>
      </c>
      <c r="B29" s="40">
        <f>'اليقطة التربوية'!E39</f>
        <v>0</v>
      </c>
      <c r="C29" s="40">
        <f>'اليقطة التربوية'!F39</f>
        <v>0</v>
      </c>
      <c r="D29" s="40">
        <f>SUM(B29:C29)</f>
        <v>0</v>
      </c>
    </row>
  </sheetData>
  <mergeCells count="3">
    <mergeCell ref="B4:E4"/>
    <mergeCell ref="B5:E5"/>
    <mergeCell ref="B6:E6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LCHGAR</dc:creator>
  <cp:keywords/>
  <dc:description/>
  <cp:lastModifiedBy>IFRANI</cp:lastModifiedBy>
  <cp:lastPrinted>2015-06-30T12:28:17Z</cp:lastPrinted>
  <dcterms:created xsi:type="dcterms:W3CDTF">2012-04-21T09:40:45Z</dcterms:created>
  <dcterms:modified xsi:type="dcterms:W3CDTF">2015-07-01T12:27:22Z</dcterms:modified>
  <cp:category/>
  <cp:version/>
  <cp:contentType/>
  <cp:contentStatus/>
</cp:coreProperties>
</file>