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8795" windowHeight="7935"/>
  </bookViews>
  <sheets>
    <sheet name="Ben ENF" sheetId="1" r:id="rId1"/>
  </sheets>
  <definedNames>
    <definedName name="_xlnm.Print_Area" localSheetId="0">'Ben ENF'!$A$1:$H$128</definedName>
  </definedNames>
  <calcPr calcId="125725"/>
</workbook>
</file>

<file path=xl/calcChain.xml><?xml version="1.0" encoding="utf-8"?>
<calcChain xmlns="http://schemas.openxmlformats.org/spreadsheetml/2006/main">
  <c r="H127" i="1"/>
  <c r="G127"/>
  <c r="F127"/>
  <c r="E127"/>
  <c r="D127"/>
  <c r="C127"/>
  <c r="B127"/>
  <c r="H118"/>
  <c r="G118"/>
  <c r="F118"/>
  <c r="E118"/>
  <c r="D118"/>
  <c r="C118"/>
  <c r="B118"/>
  <c r="H112"/>
  <c r="G112"/>
  <c r="F112"/>
  <c r="E112"/>
  <c r="D112"/>
  <c r="C112"/>
  <c r="B112"/>
  <c r="H106"/>
  <c r="G106"/>
  <c r="F106"/>
  <c r="E106"/>
  <c r="D106"/>
  <c r="C106"/>
  <c r="B106"/>
  <c r="H98"/>
  <c r="G98"/>
  <c r="F98"/>
  <c r="E98"/>
  <c r="D98"/>
  <c r="C98"/>
  <c r="B98"/>
  <c r="H93"/>
  <c r="G93"/>
  <c r="F93"/>
  <c r="E93"/>
  <c r="D93"/>
  <c r="C93"/>
  <c r="B93"/>
  <c r="H87"/>
  <c r="G87"/>
  <c r="F87"/>
  <c r="E87"/>
  <c r="D87"/>
  <c r="C87"/>
  <c r="B87"/>
  <c r="H81"/>
  <c r="G81"/>
  <c r="F81"/>
  <c r="E81"/>
  <c r="D81"/>
  <c r="C81"/>
  <c r="B81"/>
  <c r="H68"/>
  <c r="G68"/>
  <c r="F68"/>
  <c r="E68"/>
  <c r="D68"/>
  <c r="C68"/>
  <c r="B68"/>
  <c r="H59"/>
  <c r="G59"/>
  <c r="F59"/>
  <c r="E59"/>
  <c r="D59"/>
  <c r="C59"/>
  <c r="B59"/>
  <c r="H51"/>
  <c r="G51"/>
  <c r="F51"/>
  <c r="E51"/>
  <c r="D51"/>
  <c r="C51"/>
  <c r="B51"/>
  <c r="H45"/>
  <c r="G45"/>
  <c r="F45"/>
  <c r="E45"/>
  <c r="D45"/>
  <c r="C45"/>
  <c r="B45"/>
  <c r="H40"/>
  <c r="G40"/>
  <c r="F40"/>
  <c r="E40"/>
  <c r="C40"/>
  <c r="B40"/>
  <c r="D38"/>
  <c r="D36"/>
  <c r="D33"/>
  <c r="D40" s="1"/>
  <c r="H29"/>
  <c r="G29"/>
  <c r="F29"/>
  <c r="E29"/>
  <c r="D29"/>
  <c r="C29"/>
  <c r="B29"/>
  <c r="H22"/>
  <c r="G22"/>
  <c r="F22"/>
  <c r="E22"/>
  <c r="D22"/>
  <c r="C22"/>
  <c r="B22"/>
  <c r="H17"/>
  <c r="G17"/>
  <c r="F17"/>
  <c r="E17"/>
  <c r="D17"/>
  <c r="C17"/>
  <c r="B17"/>
  <c r="B128" l="1"/>
  <c r="F128"/>
  <c r="H7" s="1"/>
  <c r="H128"/>
  <c r="C128"/>
  <c r="E128"/>
  <c r="G128"/>
  <c r="H8" s="1"/>
  <c r="D128"/>
  <c r="H6" s="1"/>
</calcChain>
</file>

<file path=xl/sharedStrings.xml><?xml version="1.0" encoding="utf-8"?>
<sst xmlns="http://schemas.openxmlformats.org/spreadsheetml/2006/main" count="132" uniqueCount="116">
  <si>
    <t>مديرية التربية غير النظامية</t>
  </si>
  <si>
    <t>عدد المسجلين ببرنامج الفرصة الثانية:</t>
  </si>
  <si>
    <t xml:space="preserve">عدد المدمجين مباشرة في إطار برنامج المواكبة التربوية: </t>
  </si>
  <si>
    <t xml:space="preserve">عدد المستفيدين من برنامج المواكبة التربوية *الجمعيات*: </t>
  </si>
  <si>
    <t>عدد المسجلين في برامج التربية غير النظامية</t>
  </si>
  <si>
    <t>موسم 2013 - 2014</t>
  </si>
  <si>
    <t xml:space="preserve">العمالات / الأقالـــــيم </t>
  </si>
  <si>
    <t>الفرصة الثانية</t>
  </si>
  <si>
    <t>المواكبة التربوية</t>
  </si>
  <si>
    <t>2013-2012</t>
  </si>
  <si>
    <t>الأهداف</t>
  </si>
  <si>
    <t xml:space="preserve"> المسجلون</t>
  </si>
  <si>
    <t xml:space="preserve"> الاتفاقيات</t>
  </si>
  <si>
    <t xml:space="preserve">الإدماج المباشر </t>
  </si>
  <si>
    <t>المواكبة التربوية
الجمعيات</t>
  </si>
  <si>
    <t>أكاديمية واد الذهب - لكويرة</t>
  </si>
  <si>
    <t xml:space="preserve">واد الذهب </t>
  </si>
  <si>
    <t>أوسرد</t>
  </si>
  <si>
    <t xml:space="preserve">المجموع </t>
  </si>
  <si>
    <t>أكاديمية العيون - بوجدور - الساقية الحمراء</t>
  </si>
  <si>
    <t>العيون</t>
  </si>
  <si>
    <t>بوجدور</t>
  </si>
  <si>
    <t>طرفاية</t>
  </si>
  <si>
    <t>أكاديمية كلميم - السمارة</t>
  </si>
  <si>
    <t>كلميم</t>
  </si>
  <si>
    <t>طاطا</t>
  </si>
  <si>
    <t>طانطان</t>
  </si>
  <si>
    <t>أسا الزاك</t>
  </si>
  <si>
    <t>السمارة</t>
  </si>
  <si>
    <t>أكاديمية سوس - ماسة - درعة</t>
  </si>
  <si>
    <t>أكادير إداوتنان</t>
  </si>
  <si>
    <t>إنزكان آيت ملول</t>
  </si>
  <si>
    <t>اشتوكة آيت باها</t>
  </si>
  <si>
    <t>تارودانت</t>
  </si>
  <si>
    <t>ورزازات</t>
  </si>
  <si>
    <t>زاكورة</t>
  </si>
  <si>
    <t>تيزنيت</t>
  </si>
  <si>
    <t>سيدي افني</t>
  </si>
  <si>
    <t>تنغير</t>
  </si>
  <si>
    <t>أكاديمية الغرب - الشراردة - بني حسن</t>
  </si>
  <si>
    <t>القنيطرة</t>
  </si>
  <si>
    <t>سيدي قاسم</t>
  </si>
  <si>
    <t>سيدي سليمان</t>
  </si>
  <si>
    <t>أكاديمية الشاوية - ورديغة</t>
  </si>
  <si>
    <t>سطات</t>
  </si>
  <si>
    <t>ابن سليمان</t>
  </si>
  <si>
    <t>خريبكة</t>
  </si>
  <si>
    <t>برشيد</t>
  </si>
  <si>
    <t>أكاديمية مراكش - تانسيفت - الحوز</t>
  </si>
  <si>
    <t xml:space="preserve">مراكش </t>
  </si>
  <si>
    <t>شيشاوة</t>
  </si>
  <si>
    <t>الحوز</t>
  </si>
  <si>
    <t>قلعة السراغنة</t>
  </si>
  <si>
    <t>الصويرة</t>
  </si>
  <si>
    <t>الرحامنة</t>
  </si>
  <si>
    <t>أكاديمية الجهة الشرقية</t>
  </si>
  <si>
    <t>وجدة أنجاد</t>
  </si>
  <si>
    <t>جرادة</t>
  </si>
  <si>
    <t>بركان</t>
  </si>
  <si>
    <t>تاوريرت</t>
  </si>
  <si>
    <t>الناظور</t>
  </si>
  <si>
    <t>فكيك</t>
  </si>
  <si>
    <t>الدريوش</t>
  </si>
  <si>
    <t>أكاديمية الدار البيضاء الكبرى</t>
  </si>
  <si>
    <t xml:space="preserve"> </t>
  </si>
  <si>
    <t>البيضاء أنفا</t>
  </si>
  <si>
    <t>عين الشق</t>
  </si>
  <si>
    <t>مولاي رشيد - سيدي عثمان</t>
  </si>
  <si>
    <t>ابن مسيك</t>
  </si>
  <si>
    <t>الفداء - مرس السلطان</t>
  </si>
  <si>
    <t>عين السبع-الحي المحمدي</t>
  </si>
  <si>
    <t>الحي الحسني</t>
  </si>
  <si>
    <t xml:space="preserve">البرنوصي </t>
  </si>
  <si>
    <t>النواصر</t>
  </si>
  <si>
    <t>مديونة</t>
  </si>
  <si>
    <t>المحمدية</t>
  </si>
  <si>
    <t>أكاديمية الرباط - سلا - زمور - زعير</t>
  </si>
  <si>
    <t>الرباط</t>
  </si>
  <si>
    <t>سلا</t>
  </si>
  <si>
    <t>تمارة - الصخيرات</t>
  </si>
  <si>
    <t>الخميسات</t>
  </si>
  <si>
    <t>أكاديمية دكالة - عبدة</t>
  </si>
  <si>
    <t>الجديدة</t>
  </si>
  <si>
    <t>آسفي</t>
  </si>
  <si>
    <t>اليوسفية</t>
  </si>
  <si>
    <t>سيدي بنور</t>
  </si>
  <si>
    <t>أكاديمية تادلة - أزيلال</t>
  </si>
  <si>
    <t>بني ملال</t>
  </si>
  <si>
    <t>أزيلال</t>
  </si>
  <si>
    <t>الفقيه بن صالح</t>
  </si>
  <si>
    <t>أكاديمية مكناس - تافيلالت</t>
  </si>
  <si>
    <t xml:space="preserve">مكناس </t>
  </si>
  <si>
    <t>الحاجب</t>
  </si>
  <si>
    <t>إفران</t>
  </si>
  <si>
    <t>الراشيدية</t>
  </si>
  <si>
    <t>خنيفرة</t>
  </si>
  <si>
    <t>ميدلت</t>
  </si>
  <si>
    <t>أكاديمية فاس - بولمان</t>
  </si>
  <si>
    <t>فاس</t>
  </si>
  <si>
    <t>مولاي يعقوب</t>
  </si>
  <si>
    <t>صفرو</t>
  </si>
  <si>
    <t>بولمان ميسور</t>
  </si>
  <si>
    <t>أكاديمية تازة - الحسيمة - تاونات</t>
  </si>
  <si>
    <t>الحسيمة</t>
  </si>
  <si>
    <t>تاونات</t>
  </si>
  <si>
    <t>تازة</t>
  </si>
  <si>
    <t>كرسيف</t>
  </si>
  <si>
    <t>أكاديمية طنجة - تطوان</t>
  </si>
  <si>
    <t>طنجة - أصيلة</t>
  </si>
  <si>
    <t>الفحص - أنجرة</t>
  </si>
  <si>
    <t>تطوان</t>
  </si>
  <si>
    <t>المضيق-الفنيدق</t>
  </si>
  <si>
    <t>العرائش</t>
  </si>
  <si>
    <t>شفشاون</t>
  </si>
  <si>
    <t>وزان</t>
  </si>
  <si>
    <t>المجموع العام</t>
  </si>
</sst>
</file>

<file path=xl/styles.xml><?xml version="1.0" encoding="utf-8"?>
<styleSheet xmlns="http://schemas.openxmlformats.org/spreadsheetml/2006/main">
  <fonts count="14">
    <font>
      <sz val="10"/>
      <name val="Arial"/>
      <family val="2"/>
    </font>
    <font>
      <sz val="10"/>
      <name val="Arial"/>
      <family val="2"/>
    </font>
    <font>
      <sz val="10"/>
      <name val="Arabic Transparent"/>
      <charset val="178"/>
    </font>
    <font>
      <sz val="11"/>
      <name val="Arabic Transparent"/>
      <charset val="178"/>
    </font>
    <font>
      <b/>
      <sz val="12"/>
      <name val="Arabic Transparent"/>
      <charset val="178"/>
    </font>
    <font>
      <b/>
      <sz val="20"/>
      <name val="Arabic Transparent"/>
      <charset val="178"/>
    </font>
    <font>
      <b/>
      <sz val="16"/>
      <name val="Arabic Transparent"/>
      <charset val="178"/>
    </font>
    <font>
      <sz val="12"/>
      <name val="Arabic Transparent"/>
      <charset val="178"/>
    </font>
    <font>
      <b/>
      <sz val="14"/>
      <name val="Arabic Transparent"/>
      <charset val="178"/>
    </font>
    <font>
      <b/>
      <sz val="11"/>
      <name val="Arabic Transparent"/>
      <charset val="178"/>
    </font>
    <font>
      <sz val="16"/>
      <name val="Arabic Transparent"/>
      <charset val="178"/>
    </font>
    <font>
      <sz val="12"/>
      <color indexed="8"/>
      <name val="Times New Roman"/>
      <family val="1"/>
    </font>
    <font>
      <sz val="12"/>
      <name val="Arial"/>
      <family val="2"/>
    </font>
    <font>
      <b/>
      <sz val="13"/>
      <name val="Arabic Transparent"/>
      <charset val="17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4" fillId="2" borderId="0" xfId="0" applyFont="1" applyFill="1" applyAlignment="1"/>
    <xf numFmtId="3" fontId="4" fillId="3" borderId="0" xfId="0" applyNumberFormat="1" applyFont="1" applyFill="1" applyAlignment="1">
      <alignment horizontal="center"/>
    </xf>
    <xf numFmtId="0" fontId="4" fillId="4" borderId="0" xfId="0" applyFont="1" applyFill="1" applyAlignment="1"/>
    <xf numFmtId="0" fontId="4" fillId="5" borderId="0" xfId="0" applyFont="1" applyFill="1" applyAlignment="1"/>
    <xf numFmtId="0" fontId="7" fillId="0" borderId="0" xfId="0" applyFont="1"/>
    <xf numFmtId="0" fontId="6" fillId="0" borderId="2" xfId="0" applyFont="1" applyBorder="1" applyAlignment="1">
      <alignment horizontal="center" vertical="center"/>
    </xf>
    <xf numFmtId="0" fontId="4" fillId="5" borderId="7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/>
    </xf>
    <xf numFmtId="0" fontId="6" fillId="5" borderId="0" xfId="0" applyFont="1" applyFill="1" applyBorder="1" applyAlignment="1">
      <alignment horizontal="right" vertical="center"/>
    </xf>
    <xf numFmtId="0" fontId="6" fillId="4" borderId="0" xfId="0" applyFont="1" applyFill="1" applyBorder="1" applyAlignment="1">
      <alignment vertical="center"/>
    </xf>
    <xf numFmtId="1" fontId="7" fillId="2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7" fillId="5" borderId="2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right" vertical="center"/>
    </xf>
    <xf numFmtId="1" fontId="7" fillId="0" borderId="4" xfId="1" applyNumberFormat="1" applyFont="1" applyFill="1" applyBorder="1" applyAlignment="1">
      <alignment horizontal="right" vertical="center"/>
    </xf>
    <xf numFmtId="0" fontId="11" fillId="4" borderId="2" xfId="0" applyFont="1" applyFill="1" applyBorder="1" applyAlignment="1">
      <alignment vertical="center" wrapText="1" readingOrder="2"/>
    </xf>
    <xf numFmtId="0" fontId="7" fillId="5" borderId="3" xfId="0" applyFont="1" applyFill="1" applyBorder="1" applyAlignment="1"/>
    <xf numFmtId="1" fontId="7" fillId="0" borderId="5" xfId="1" applyNumberFormat="1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right" vertical="center"/>
    </xf>
    <xf numFmtId="0" fontId="7" fillId="4" borderId="14" xfId="0" applyFont="1" applyFill="1" applyBorder="1" applyAlignment="1">
      <alignment horizontal="right" vertical="center"/>
    </xf>
    <xf numFmtId="0" fontId="7" fillId="2" borderId="14" xfId="0" applyFont="1" applyFill="1" applyBorder="1" applyAlignment="1">
      <alignment horizontal="right" vertical="center"/>
    </xf>
    <xf numFmtId="1" fontId="7" fillId="0" borderId="15" xfId="1" applyNumberFormat="1" applyFont="1" applyFill="1" applyBorder="1" applyAlignment="1">
      <alignment horizontal="right" vertical="center"/>
    </xf>
    <xf numFmtId="0" fontId="11" fillId="4" borderId="13" xfId="0" applyFont="1" applyFill="1" applyBorder="1" applyAlignment="1">
      <alignment vertical="center" wrapText="1" readingOrder="2"/>
    </xf>
    <xf numFmtId="0" fontId="7" fillId="5" borderId="14" xfId="0" applyFont="1" applyFill="1" applyBorder="1" applyAlignment="1"/>
    <xf numFmtId="1" fontId="7" fillId="0" borderId="16" xfId="1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3" fontId="4" fillId="5" borderId="7" xfId="0" applyNumberFormat="1" applyFont="1" applyFill="1" applyBorder="1" applyAlignment="1">
      <alignment horizontal="center" vertical="center"/>
    </xf>
    <xf numFmtId="3" fontId="4" fillId="4" borderId="8" xfId="0" applyNumberFormat="1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3" fontId="4" fillId="4" borderId="7" xfId="0" applyNumberFormat="1" applyFont="1" applyFill="1" applyBorder="1" applyAlignment="1">
      <alignment horizontal="center" vertical="center"/>
    </xf>
    <xf numFmtId="3" fontId="4" fillId="5" borderId="8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" xfId="0" applyFont="1" applyFill="1" applyBorder="1" applyAlignment="1">
      <alignment vertical="center"/>
    </xf>
    <xf numFmtId="0" fontId="7" fillId="5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4" borderId="0" xfId="0" applyFont="1" applyFill="1" applyBorder="1"/>
    <xf numFmtId="0" fontId="2" fillId="5" borderId="0" xfId="0" applyFont="1" applyFill="1" applyBorder="1"/>
    <xf numFmtId="0" fontId="7" fillId="5" borderId="2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1" fontId="7" fillId="0" borderId="4" xfId="1" applyNumberFormat="1" applyFont="1" applyFill="1" applyBorder="1" applyAlignment="1">
      <alignment vertical="center"/>
    </xf>
    <xf numFmtId="1" fontId="7" fillId="5" borderId="3" xfId="1" applyNumberFormat="1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vertical="center"/>
    </xf>
    <xf numFmtId="0" fontId="7" fillId="4" borderId="14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1" fontId="7" fillId="0" borderId="15" xfId="1" applyNumberFormat="1" applyFont="1" applyFill="1" applyBorder="1" applyAlignment="1">
      <alignment vertical="center"/>
    </xf>
    <xf numFmtId="1" fontId="7" fillId="5" borderId="14" xfId="1" applyNumberFormat="1" applyFont="1" applyFill="1" applyBorder="1" applyAlignment="1">
      <alignment horizontal="center" vertical="center"/>
    </xf>
    <xf numFmtId="0" fontId="2" fillId="0" borderId="5" xfId="0" applyFont="1" applyBorder="1" applyAlignment="1"/>
    <xf numFmtId="0" fontId="2" fillId="0" borderId="16" xfId="0" applyFont="1" applyBorder="1" applyAlignment="1"/>
    <xf numFmtId="0" fontId="0" fillId="4" borderId="3" xfId="0" applyFill="1" applyBorder="1"/>
    <xf numFmtId="1" fontId="7" fillId="0" borderId="5" xfId="1" applyNumberFormat="1" applyFont="1" applyFill="1" applyBorder="1" applyAlignment="1">
      <alignment vertical="center"/>
    </xf>
    <xf numFmtId="0" fontId="11" fillId="5" borderId="3" xfId="0" applyFont="1" applyFill="1" applyBorder="1" applyAlignment="1">
      <alignment horizontal="center" vertical="center" wrapText="1" readingOrder="2"/>
    </xf>
    <xf numFmtId="0" fontId="7" fillId="0" borderId="5" xfId="0" applyFont="1" applyBorder="1" applyAlignment="1"/>
    <xf numFmtId="0" fontId="0" fillId="4" borderId="14" xfId="0" applyFill="1" applyBorder="1"/>
    <xf numFmtId="1" fontId="7" fillId="0" borderId="16" xfId="1" applyNumberFormat="1" applyFont="1" applyFill="1" applyBorder="1" applyAlignment="1">
      <alignment vertical="center"/>
    </xf>
    <xf numFmtId="0" fontId="11" fillId="5" borderId="14" xfId="0" applyFont="1" applyFill="1" applyBorder="1" applyAlignment="1">
      <alignment horizontal="center" vertical="center" wrapText="1" readingOrder="2"/>
    </xf>
    <xf numFmtId="0" fontId="7" fillId="0" borderId="16" xfId="0" applyFont="1" applyBorder="1" applyAlignment="1"/>
    <xf numFmtId="0" fontId="12" fillId="5" borderId="14" xfId="0" applyFont="1" applyFill="1" applyBorder="1"/>
    <xf numFmtId="0" fontId="6" fillId="0" borderId="18" xfId="0" applyFont="1" applyFill="1" applyBorder="1" applyAlignment="1">
      <alignment vertical="center"/>
    </xf>
    <xf numFmtId="0" fontId="10" fillId="0" borderId="12" xfId="0" applyFont="1" applyBorder="1" applyAlignment="1">
      <alignment horizontal="right" vertical="center"/>
    </xf>
    <xf numFmtId="1" fontId="7" fillId="0" borderId="16" xfId="1" applyNumberFormat="1" applyFont="1" applyFill="1" applyBorder="1" applyAlignment="1">
      <alignment horizontal="right" vertical="center"/>
    </xf>
    <xf numFmtId="0" fontId="12" fillId="4" borderId="13" xfId="0" applyFont="1" applyFill="1" applyBorder="1" applyAlignment="1">
      <alignment vertical="center" wrapText="1" readingOrder="2"/>
    </xf>
    <xf numFmtId="0" fontId="6" fillId="0" borderId="19" xfId="0" applyFont="1" applyFill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1" fontId="7" fillId="5" borderId="13" xfId="1" applyNumberFormat="1" applyFont="1" applyFill="1" applyBorder="1" applyAlignment="1">
      <alignment vertical="center"/>
    </xf>
    <xf numFmtId="3" fontId="4" fillId="0" borderId="10" xfId="0" applyNumberFormat="1" applyFont="1" applyFill="1" applyBorder="1" applyAlignment="1">
      <alignment horizontal="right" vertical="center"/>
    </xf>
    <xf numFmtId="0" fontId="6" fillId="0" borderId="21" xfId="0" applyFont="1" applyFill="1" applyBorder="1" applyAlignment="1">
      <alignment horizontal="center" vertical="center"/>
    </xf>
    <xf numFmtId="3" fontId="13" fillId="5" borderId="22" xfId="0" applyNumberFormat="1" applyFont="1" applyFill="1" applyBorder="1" applyAlignment="1">
      <alignment horizontal="center" vertical="center"/>
    </xf>
    <xf numFmtId="3" fontId="13" fillId="4" borderId="22" xfId="0" applyNumberFormat="1" applyFont="1" applyFill="1" applyBorder="1" applyAlignment="1">
      <alignment horizontal="center" vertical="center"/>
    </xf>
    <xf numFmtId="3" fontId="13" fillId="2" borderId="23" xfId="0" applyNumberFormat="1" applyFont="1" applyFill="1" applyBorder="1" applyAlignment="1">
      <alignment horizontal="center" vertical="center"/>
    </xf>
    <xf numFmtId="3" fontId="13" fillId="0" borderId="24" xfId="0" applyNumberFormat="1" applyFont="1" applyFill="1" applyBorder="1" applyAlignment="1">
      <alignment horizontal="center" vertical="center"/>
    </xf>
    <xf numFmtId="3" fontId="13" fillId="4" borderId="25" xfId="0" applyNumberFormat="1" applyFont="1" applyFill="1" applyBorder="1" applyAlignment="1">
      <alignment horizontal="center" vertical="center"/>
    </xf>
    <xf numFmtId="3" fontId="13" fillId="5" borderId="26" xfId="0" applyNumberFormat="1" applyFont="1" applyFill="1" applyBorder="1" applyAlignment="1">
      <alignment horizontal="center" vertical="center"/>
    </xf>
    <xf numFmtId="3" fontId="13" fillId="0" borderId="27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5" xfId="0" applyBorder="1"/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63500</xdr:rowOff>
    </xdr:from>
    <xdr:to>
      <xdr:col>1</xdr:col>
      <xdr:colOff>698500</xdr:colOff>
      <xdr:row>2</xdr:row>
      <xdr:rowOff>165100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84176200" y="63500"/>
          <a:ext cx="2622549" cy="44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1"/>
  <sheetViews>
    <sheetView rightToLeft="1" tabSelected="1" view="pageBreakPreview" zoomScale="75" zoomScaleNormal="100" workbookViewId="0">
      <pane xSplit="1" ySplit="13" topLeftCell="C71" activePane="bottomRight" state="frozen"/>
      <selection pane="topRight" activeCell="B1" sqref="B1"/>
      <selection pane="bottomLeft" activeCell="A13" sqref="A13"/>
      <selection pane="bottomRight" activeCell="C77" sqref="C77"/>
    </sheetView>
  </sheetViews>
  <sheetFormatPr baseColWidth="10" defaultRowHeight="13.5"/>
  <cols>
    <col min="1" max="1" width="28.85546875" customWidth="1"/>
    <col min="2" max="2" width="12.85546875" bestFit="1" customWidth="1"/>
    <col min="7" max="7" width="19.7109375" style="3" customWidth="1"/>
    <col min="8" max="8" width="17.140625" style="3" customWidth="1"/>
  </cols>
  <sheetData>
    <row r="1" spans="1:8">
      <c r="A1" s="1"/>
      <c r="B1" s="1"/>
      <c r="C1" s="1"/>
      <c r="D1" s="2"/>
      <c r="E1" s="2"/>
      <c r="F1" s="2"/>
    </row>
    <row r="2" spans="1:8">
      <c r="A2" s="1"/>
      <c r="B2" s="1"/>
      <c r="C2" s="1"/>
      <c r="D2" s="2"/>
      <c r="E2" s="2"/>
      <c r="F2" s="2"/>
    </row>
    <row r="3" spans="1:8">
      <c r="A3" s="1"/>
      <c r="B3" s="1"/>
      <c r="C3" s="1"/>
      <c r="D3" s="2"/>
      <c r="E3" s="2"/>
      <c r="F3" s="2"/>
    </row>
    <row r="4" spans="1:8">
      <c r="A4" s="1" t="s">
        <v>0</v>
      </c>
    </row>
    <row r="5" spans="1:8">
      <c r="A5" s="1"/>
    </row>
    <row r="6" spans="1:8" ht="16.5">
      <c r="A6" s="4"/>
      <c r="B6" s="5"/>
      <c r="C6" s="5"/>
      <c r="D6" s="6"/>
      <c r="E6" s="7" t="s">
        <v>1</v>
      </c>
      <c r="F6" s="7"/>
      <c r="G6" s="7"/>
      <c r="H6" s="8">
        <f>D128</f>
        <v>47088</v>
      </c>
    </row>
    <row r="7" spans="1:8" ht="16.5">
      <c r="A7" s="1"/>
      <c r="B7" s="5"/>
      <c r="C7" s="5"/>
      <c r="E7" s="9" t="s">
        <v>2</v>
      </c>
      <c r="F7" s="9"/>
      <c r="G7" s="9"/>
      <c r="H7" s="8">
        <f>F128</f>
        <v>286</v>
      </c>
    </row>
    <row r="8" spans="1:8" ht="16.5">
      <c r="A8" s="1"/>
      <c r="B8" s="5"/>
      <c r="C8" s="5"/>
      <c r="E8" s="10" t="s">
        <v>3</v>
      </c>
      <c r="F8" s="10"/>
      <c r="G8" s="10"/>
      <c r="H8" s="8">
        <f>G128</f>
        <v>1025</v>
      </c>
    </row>
    <row r="9" spans="1:8" ht="27.75">
      <c r="A9" s="99" t="s">
        <v>4</v>
      </c>
      <c r="B9" s="99"/>
      <c r="C9" s="99"/>
      <c r="D9" s="99"/>
      <c r="E9" s="99"/>
      <c r="F9" s="99"/>
      <c r="G9" s="99"/>
      <c r="H9" s="99"/>
    </row>
    <row r="10" spans="1:8" ht="21.75">
      <c r="A10" s="100" t="s">
        <v>5</v>
      </c>
      <c r="B10" s="100"/>
      <c r="C10" s="100"/>
      <c r="D10" s="100"/>
      <c r="E10" s="100"/>
      <c r="F10" s="100"/>
      <c r="G10" s="100"/>
      <c r="H10" s="100"/>
    </row>
    <row r="11" spans="1:8" ht="17.25" thickBot="1">
      <c r="A11" s="11"/>
      <c r="B11" s="11"/>
      <c r="C11" s="11"/>
      <c r="D11" s="2"/>
      <c r="E11" s="2"/>
      <c r="F11" s="2"/>
    </row>
    <row r="12" spans="1:8" ht="21.75" customHeight="1">
      <c r="A12" s="101" t="s">
        <v>6</v>
      </c>
      <c r="B12" s="103" t="s">
        <v>7</v>
      </c>
      <c r="C12" s="104"/>
      <c r="D12" s="104"/>
      <c r="E12" s="105"/>
      <c r="F12" s="12"/>
      <c r="G12" s="104" t="s">
        <v>8</v>
      </c>
      <c r="H12" s="106"/>
    </row>
    <row r="13" spans="1:8" ht="32.25" customHeight="1" thickBot="1">
      <c r="A13" s="102"/>
      <c r="B13" s="13" t="s">
        <v>9</v>
      </c>
      <c r="C13" s="14" t="s">
        <v>10</v>
      </c>
      <c r="D13" s="15" t="s">
        <v>11</v>
      </c>
      <c r="E13" s="16" t="s">
        <v>12</v>
      </c>
      <c r="F13" s="17" t="s">
        <v>13</v>
      </c>
      <c r="G13" s="18" t="s">
        <v>14</v>
      </c>
      <c r="H13" s="19" t="s">
        <v>12</v>
      </c>
    </row>
    <row r="14" spans="1:8" ht="22.5" thickBot="1">
      <c r="A14" s="20" t="s">
        <v>15</v>
      </c>
      <c r="B14" s="21"/>
      <c r="C14" s="22"/>
      <c r="D14" s="23"/>
      <c r="E14" s="24"/>
      <c r="F14" s="25"/>
      <c r="G14" s="26"/>
      <c r="H14" s="27"/>
    </row>
    <row r="15" spans="1:8" ht="21.75">
      <c r="A15" s="28" t="s">
        <v>16</v>
      </c>
      <c r="B15" s="29">
        <v>300</v>
      </c>
      <c r="C15" s="30">
        <v>600</v>
      </c>
      <c r="D15" s="31">
        <v>350</v>
      </c>
      <c r="E15" s="32">
        <v>2</v>
      </c>
      <c r="F15" s="33"/>
      <c r="G15" s="34"/>
      <c r="H15" s="35"/>
    </row>
    <row r="16" spans="1:8" ht="21.75">
      <c r="A16" s="28" t="s">
        <v>17</v>
      </c>
      <c r="B16" s="36"/>
      <c r="C16" s="37"/>
      <c r="D16" s="38"/>
      <c r="E16" s="39"/>
      <c r="F16" s="40"/>
      <c r="G16" s="41"/>
      <c r="H16" s="42"/>
    </row>
    <row r="17" spans="1:8" s="51" customFormat="1" ht="22.5" thickBot="1">
      <c r="A17" s="43" t="s">
        <v>18</v>
      </c>
      <c r="B17" s="44">
        <f>SUM(B15:B16)</f>
        <v>300</v>
      </c>
      <c r="C17" s="45">
        <f>SUM(C15:C16)</f>
        <v>600</v>
      </c>
      <c r="D17" s="46">
        <f t="shared" ref="D17:H17" si="0">SUM(D15:D16)</f>
        <v>350</v>
      </c>
      <c r="E17" s="47">
        <f t="shared" si="0"/>
        <v>2</v>
      </c>
      <c r="F17" s="48">
        <f t="shared" si="0"/>
        <v>0</v>
      </c>
      <c r="G17" s="49">
        <f t="shared" si="0"/>
        <v>0</v>
      </c>
      <c r="H17" s="50">
        <f t="shared" si="0"/>
        <v>0</v>
      </c>
    </row>
    <row r="18" spans="1:8" ht="22.5" thickBot="1">
      <c r="A18" s="52" t="s">
        <v>19</v>
      </c>
      <c r="B18" s="53"/>
      <c r="C18" s="54"/>
      <c r="D18" s="55"/>
      <c r="E18" s="56"/>
      <c r="F18" s="57"/>
      <c r="G18" s="58"/>
      <c r="H18" s="56"/>
    </row>
    <row r="19" spans="1:8" ht="21.75">
      <c r="A19" s="28" t="s">
        <v>20</v>
      </c>
      <c r="B19" s="59">
        <v>312</v>
      </c>
      <c r="C19" s="60">
        <v>450</v>
      </c>
      <c r="D19" s="61">
        <v>352</v>
      </c>
      <c r="E19" s="62">
        <v>1</v>
      </c>
      <c r="F19" s="33"/>
      <c r="G19" s="63"/>
      <c r="H19" s="35"/>
    </row>
    <row r="20" spans="1:8" ht="21.75">
      <c r="A20" s="28" t="s">
        <v>21</v>
      </c>
      <c r="B20" s="64">
        <v>103</v>
      </c>
      <c r="C20" s="65">
        <v>125</v>
      </c>
      <c r="D20" s="66">
        <v>125</v>
      </c>
      <c r="E20" s="67">
        <v>3</v>
      </c>
      <c r="F20" s="40"/>
      <c r="G20" s="68"/>
      <c r="H20" s="42"/>
    </row>
    <row r="21" spans="1:8" ht="21.75">
      <c r="A21" s="28" t="s">
        <v>22</v>
      </c>
      <c r="B21" s="64"/>
      <c r="C21" s="65"/>
      <c r="D21" s="66"/>
      <c r="E21" s="67"/>
      <c r="F21" s="40"/>
      <c r="G21" s="68"/>
      <c r="H21" s="42"/>
    </row>
    <row r="22" spans="1:8" s="51" customFormat="1" ht="22.5" thickBot="1">
      <c r="A22" s="43" t="s">
        <v>18</v>
      </c>
      <c r="B22" s="44">
        <f>SUM(B19:B21)</f>
        <v>415</v>
      </c>
      <c r="C22" s="45">
        <f>SUM(C19:C21)</f>
        <v>575</v>
      </c>
      <c r="D22" s="46">
        <f t="shared" ref="D22:H22" si="1">SUM(D19:D21)</f>
        <v>477</v>
      </c>
      <c r="E22" s="47">
        <f t="shared" si="1"/>
        <v>4</v>
      </c>
      <c r="F22" s="48">
        <f t="shared" si="1"/>
        <v>0</v>
      </c>
      <c r="G22" s="49">
        <f t="shared" si="1"/>
        <v>0</v>
      </c>
      <c r="H22" s="50">
        <f t="shared" si="1"/>
        <v>0</v>
      </c>
    </row>
    <row r="23" spans="1:8" ht="22.5" thickBot="1">
      <c r="A23" s="52" t="s">
        <v>23</v>
      </c>
      <c r="B23" s="53"/>
      <c r="C23" s="54"/>
      <c r="D23" s="55"/>
      <c r="E23" s="56"/>
      <c r="F23" s="57"/>
      <c r="G23" s="58"/>
      <c r="H23" s="56"/>
    </row>
    <row r="24" spans="1:8" ht="21.75">
      <c r="A24" s="28" t="s">
        <v>24</v>
      </c>
      <c r="B24" s="59">
        <v>67</v>
      </c>
      <c r="C24" s="60">
        <v>305</v>
      </c>
      <c r="D24" s="61">
        <v>60</v>
      </c>
      <c r="E24" s="62">
        <v>3</v>
      </c>
      <c r="F24" s="33"/>
      <c r="G24" s="63"/>
      <c r="H24" s="69"/>
    </row>
    <row r="25" spans="1:8" ht="21.75">
      <c r="A25" s="28" t="s">
        <v>25</v>
      </c>
      <c r="B25" s="64">
        <v>2235</v>
      </c>
      <c r="C25" s="65">
        <v>310</v>
      </c>
      <c r="D25" s="66">
        <v>292</v>
      </c>
      <c r="E25" s="67">
        <v>4</v>
      </c>
      <c r="F25" s="40"/>
      <c r="G25" s="68"/>
      <c r="H25" s="70"/>
    </row>
    <row r="26" spans="1:8" ht="21.75">
      <c r="A26" s="28" t="s">
        <v>26</v>
      </c>
      <c r="B26" s="64">
        <v>110</v>
      </c>
      <c r="C26" s="65">
        <v>120</v>
      </c>
      <c r="D26" s="66">
        <v>83</v>
      </c>
      <c r="E26" s="67">
        <v>4</v>
      </c>
      <c r="F26" s="40"/>
      <c r="G26" s="68"/>
      <c r="H26" s="42"/>
    </row>
    <row r="27" spans="1:8" ht="21.75">
      <c r="A27" s="28" t="s">
        <v>27</v>
      </c>
      <c r="B27" s="64">
        <v>30</v>
      </c>
      <c r="C27" s="65">
        <v>35</v>
      </c>
      <c r="D27" s="66">
        <v>40</v>
      </c>
      <c r="E27" s="67">
        <v>1</v>
      </c>
      <c r="F27" s="40"/>
      <c r="G27" s="68"/>
      <c r="H27" s="70"/>
    </row>
    <row r="28" spans="1:8" ht="21.75">
      <c r="A28" s="28" t="s">
        <v>28</v>
      </c>
      <c r="B28" s="64">
        <v>40</v>
      </c>
      <c r="C28" s="65">
        <v>58</v>
      </c>
      <c r="D28" s="66"/>
      <c r="E28" s="67"/>
      <c r="F28" s="40"/>
      <c r="G28" s="68"/>
      <c r="H28" s="70"/>
    </row>
    <row r="29" spans="1:8" s="51" customFormat="1" ht="22.5" thickBot="1">
      <c r="A29" s="43" t="s">
        <v>18</v>
      </c>
      <c r="B29" s="44">
        <f>SUM(B24:B28)</f>
        <v>2482</v>
      </c>
      <c r="C29" s="45">
        <f>SUM(C24:C28)</f>
        <v>828</v>
      </c>
      <c r="D29" s="46">
        <f t="shared" ref="D29:H29" si="2">SUM(D24:D28)</f>
        <v>475</v>
      </c>
      <c r="E29" s="47">
        <f t="shared" si="2"/>
        <v>12</v>
      </c>
      <c r="F29" s="48">
        <f t="shared" si="2"/>
        <v>0</v>
      </c>
      <c r="G29" s="49">
        <f t="shared" si="2"/>
        <v>0</v>
      </c>
      <c r="H29" s="50">
        <f t="shared" si="2"/>
        <v>0</v>
      </c>
    </row>
    <row r="30" spans="1:8" ht="22.5" thickBot="1">
      <c r="A30" s="52" t="s">
        <v>29</v>
      </c>
      <c r="B30" s="53"/>
      <c r="C30" s="54"/>
      <c r="D30" s="55"/>
      <c r="E30" s="56"/>
      <c r="F30" s="57"/>
      <c r="G30" s="58"/>
      <c r="H30" s="56"/>
    </row>
    <row r="31" spans="1:8" ht="21.75">
      <c r="A31" s="28" t="s">
        <v>30</v>
      </c>
      <c r="B31" s="59">
        <v>901</v>
      </c>
      <c r="C31" s="71">
        <v>580</v>
      </c>
      <c r="D31" s="61">
        <v>310</v>
      </c>
      <c r="E31" s="72">
        <v>3</v>
      </c>
      <c r="F31" s="33"/>
      <c r="G31" s="73">
        <v>70</v>
      </c>
      <c r="H31" s="74">
        <v>2</v>
      </c>
    </row>
    <row r="32" spans="1:8" ht="21.75">
      <c r="A32" s="28" t="s">
        <v>31</v>
      </c>
      <c r="B32" s="64">
        <v>435</v>
      </c>
      <c r="C32" s="75">
        <v>265</v>
      </c>
      <c r="D32" s="66">
        <v>315</v>
      </c>
      <c r="E32" s="76">
        <v>5</v>
      </c>
      <c r="F32" s="40"/>
      <c r="G32" s="77">
        <v>80</v>
      </c>
      <c r="H32" s="78">
        <v>3</v>
      </c>
    </row>
    <row r="33" spans="1:8" ht="21.75">
      <c r="A33" s="28" t="s">
        <v>32</v>
      </c>
      <c r="B33" s="64">
        <v>673</v>
      </c>
      <c r="C33" s="75">
        <v>942</v>
      </c>
      <c r="D33" s="66">
        <f>86+233</f>
        <v>319</v>
      </c>
      <c r="E33" s="76">
        <v>1</v>
      </c>
      <c r="F33" s="40"/>
      <c r="G33" s="77">
        <v>100</v>
      </c>
      <c r="H33" s="78">
        <v>2</v>
      </c>
    </row>
    <row r="34" spans="1:8" ht="21.75">
      <c r="A34" s="28" t="s">
        <v>33</v>
      </c>
      <c r="B34" s="64">
        <v>3358</v>
      </c>
      <c r="C34" s="75">
        <v>2780</v>
      </c>
      <c r="D34" s="66">
        <v>1254</v>
      </c>
      <c r="E34" s="76">
        <v>6</v>
      </c>
      <c r="F34" s="40"/>
      <c r="G34" s="77"/>
      <c r="H34" s="78"/>
    </row>
    <row r="35" spans="1:8" ht="21.75">
      <c r="A35" s="28" t="s">
        <v>34</v>
      </c>
      <c r="B35" s="64">
        <v>2526</v>
      </c>
      <c r="C35" s="75">
        <v>440</v>
      </c>
      <c r="D35" s="66">
        <v>913</v>
      </c>
      <c r="E35" s="76">
        <v>1</v>
      </c>
      <c r="F35" s="40"/>
      <c r="G35" s="77"/>
      <c r="H35" s="78"/>
    </row>
    <row r="36" spans="1:8" ht="21.75">
      <c r="A36" s="28" t="s">
        <v>35</v>
      </c>
      <c r="B36" s="64">
        <v>6107</v>
      </c>
      <c r="C36" s="75">
        <v>1252</v>
      </c>
      <c r="D36" s="66">
        <f>271+6444</f>
        <v>6715</v>
      </c>
      <c r="E36" s="76">
        <v>2</v>
      </c>
      <c r="F36" s="40"/>
      <c r="G36" s="77"/>
      <c r="H36" s="78"/>
    </row>
    <row r="37" spans="1:8" ht="21.75">
      <c r="A37" s="28" t="s">
        <v>36</v>
      </c>
      <c r="B37" s="64">
        <v>476</v>
      </c>
      <c r="C37" s="75">
        <v>40</v>
      </c>
      <c r="D37" s="66">
        <v>38</v>
      </c>
      <c r="E37" s="76"/>
      <c r="F37" s="40"/>
      <c r="G37" s="77"/>
      <c r="H37" s="78"/>
    </row>
    <row r="38" spans="1:8" ht="21.75">
      <c r="A38" s="28" t="s">
        <v>37</v>
      </c>
      <c r="B38" s="64">
        <v>702</v>
      </c>
      <c r="C38" s="75">
        <v>650</v>
      </c>
      <c r="D38" s="66">
        <f>40+414</f>
        <v>454</v>
      </c>
      <c r="E38" s="76">
        <v>2</v>
      </c>
      <c r="F38" s="40"/>
      <c r="G38" s="79"/>
      <c r="H38" s="78"/>
    </row>
    <row r="39" spans="1:8" ht="21.75">
      <c r="A39" s="28" t="s">
        <v>38</v>
      </c>
      <c r="B39" s="64">
        <v>12082</v>
      </c>
      <c r="C39" s="75">
        <v>1000</v>
      </c>
      <c r="D39" s="66">
        <v>6804</v>
      </c>
      <c r="E39" s="76"/>
      <c r="F39" s="40"/>
      <c r="G39" s="77"/>
      <c r="H39" s="78"/>
    </row>
    <row r="40" spans="1:8" s="51" customFormat="1" ht="22.5" thickBot="1">
      <c r="A40" s="43" t="s">
        <v>18</v>
      </c>
      <c r="B40" s="44">
        <f>SUM(B31:B39)</f>
        <v>27260</v>
      </c>
      <c r="C40" s="45">
        <f>SUM(C31:C39)</f>
        <v>7949</v>
      </c>
      <c r="D40" s="46">
        <f>SUM(D31:D39)</f>
        <v>17122</v>
      </c>
      <c r="E40" s="50">
        <f>SUM(E31:E39)</f>
        <v>20</v>
      </c>
      <c r="F40" s="48">
        <f t="shared" ref="F40:H40" si="3">SUM(F31:F38)</f>
        <v>0</v>
      </c>
      <c r="G40" s="49">
        <f t="shared" si="3"/>
        <v>250</v>
      </c>
      <c r="H40" s="50">
        <f t="shared" si="3"/>
        <v>7</v>
      </c>
    </row>
    <row r="41" spans="1:8" ht="22.5" thickBot="1">
      <c r="A41" s="80" t="s">
        <v>39</v>
      </c>
      <c r="B41" s="53"/>
      <c r="C41" s="54"/>
      <c r="D41" s="55"/>
      <c r="E41" s="56"/>
      <c r="F41" s="57"/>
      <c r="G41" s="58"/>
      <c r="H41" s="56"/>
    </row>
    <row r="42" spans="1:8" ht="21.75">
      <c r="A42" s="81" t="s">
        <v>40</v>
      </c>
      <c r="B42" s="59">
        <v>315</v>
      </c>
      <c r="C42" s="71">
        <v>400</v>
      </c>
      <c r="D42" s="66">
        <v>293</v>
      </c>
      <c r="E42" s="76">
        <v>3</v>
      </c>
      <c r="F42" s="33"/>
      <c r="G42" s="63"/>
      <c r="H42" s="35"/>
    </row>
    <row r="43" spans="1:8" ht="21.75">
      <c r="A43" s="28" t="s">
        <v>41</v>
      </c>
      <c r="B43" s="64">
        <v>287</v>
      </c>
      <c r="C43" s="75">
        <v>325</v>
      </c>
      <c r="D43" s="66">
        <v>225</v>
      </c>
      <c r="E43" s="76">
        <v>4</v>
      </c>
      <c r="F43" s="40"/>
      <c r="G43" s="68"/>
      <c r="H43" s="42"/>
    </row>
    <row r="44" spans="1:8" ht="21.75">
      <c r="A44" s="28" t="s">
        <v>42</v>
      </c>
      <c r="B44" s="64">
        <v>1091</v>
      </c>
      <c r="C44" s="75">
        <v>500</v>
      </c>
      <c r="D44" s="66">
        <v>395</v>
      </c>
      <c r="E44" s="76">
        <v>5</v>
      </c>
      <c r="F44" s="40"/>
      <c r="G44" s="68"/>
      <c r="H44" s="42"/>
    </row>
    <row r="45" spans="1:8" s="51" customFormat="1" ht="22.5" thickBot="1">
      <c r="A45" s="43" t="s">
        <v>18</v>
      </c>
      <c r="B45" s="44">
        <f>SUM(B42:B44)</f>
        <v>1693</v>
      </c>
      <c r="C45" s="45">
        <f>SUM(C42:C44)</f>
        <v>1225</v>
      </c>
      <c r="D45" s="46">
        <f t="shared" ref="D45:H45" si="4">SUM(D42:D44)</f>
        <v>913</v>
      </c>
      <c r="E45" s="50">
        <f t="shared" si="4"/>
        <v>12</v>
      </c>
      <c r="F45" s="48">
        <f t="shared" si="4"/>
        <v>0</v>
      </c>
      <c r="G45" s="49">
        <f t="shared" si="4"/>
        <v>0</v>
      </c>
      <c r="H45" s="50">
        <f t="shared" si="4"/>
        <v>0</v>
      </c>
    </row>
    <row r="46" spans="1:8" ht="22.5" thickBot="1">
      <c r="A46" s="52" t="s">
        <v>43</v>
      </c>
      <c r="B46" s="53"/>
      <c r="C46" s="54"/>
      <c r="D46" s="55"/>
      <c r="E46" s="56"/>
      <c r="F46" s="57"/>
      <c r="G46" s="58"/>
      <c r="H46" s="56"/>
    </row>
    <row r="47" spans="1:8" ht="21.75">
      <c r="A47" s="28" t="s">
        <v>44</v>
      </c>
      <c r="B47" s="59">
        <v>393</v>
      </c>
      <c r="C47" s="71">
        <v>400</v>
      </c>
      <c r="D47" s="61">
        <v>482</v>
      </c>
      <c r="E47" s="72">
        <v>14</v>
      </c>
      <c r="F47" s="33"/>
      <c r="G47" s="63"/>
      <c r="H47" s="35"/>
    </row>
    <row r="48" spans="1:8" ht="21.75">
      <c r="A48" s="28" t="s">
        <v>45</v>
      </c>
      <c r="B48" s="64">
        <v>319</v>
      </c>
      <c r="C48" s="75">
        <v>518</v>
      </c>
      <c r="D48" s="66">
        <v>360</v>
      </c>
      <c r="E48" s="76">
        <v>8</v>
      </c>
      <c r="F48" s="40"/>
      <c r="G48" s="68"/>
      <c r="H48" s="42"/>
    </row>
    <row r="49" spans="1:8" ht="21.75">
      <c r="A49" s="28" t="s">
        <v>46</v>
      </c>
      <c r="B49" s="64">
        <v>771</v>
      </c>
      <c r="C49" s="75">
        <v>771</v>
      </c>
      <c r="D49" s="66">
        <v>788</v>
      </c>
      <c r="E49" s="76">
        <v>29</v>
      </c>
      <c r="F49" s="40"/>
      <c r="G49" s="68"/>
      <c r="H49" s="42"/>
    </row>
    <row r="50" spans="1:8" ht="21.75">
      <c r="A50" s="28" t="s">
        <v>47</v>
      </c>
      <c r="B50" s="64">
        <v>390</v>
      </c>
      <c r="C50" s="75">
        <v>400</v>
      </c>
      <c r="D50" s="66">
        <v>403</v>
      </c>
      <c r="E50" s="76">
        <v>17</v>
      </c>
      <c r="F50" s="40"/>
      <c r="G50" s="68"/>
      <c r="H50" s="42"/>
    </row>
    <row r="51" spans="1:8" s="51" customFormat="1" ht="22.5" thickBot="1">
      <c r="A51" s="43" t="s">
        <v>18</v>
      </c>
      <c r="B51" s="44">
        <f>SUM(B47:B50)</f>
        <v>1873</v>
      </c>
      <c r="C51" s="45">
        <f>SUM(C47:C50)</f>
        <v>2089</v>
      </c>
      <c r="D51" s="46">
        <f t="shared" ref="D51:H51" si="5">SUM(D47:D50)</f>
        <v>2033</v>
      </c>
      <c r="E51" s="50">
        <f t="shared" si="5"/>
        <v>68</v>
      </c>
      <c r="F51" s="48">
        <f t="shared" si="5"/>
        <v>0</v>
      </c>
      <c r="G51" s="49">
        <f t="shared" si="5"/>
        <v>0</v>
      </c>
      <c r="H51" s="50">
        <f t="shared" si="5"/>
        <v>0</v>
      </c>
    </row>
    <row r="52" spans="1:8" ht="22.5" thickBot="1">
      <c r="A52" s="52" t="s">
        <v>48</v>
      </c>
      <c r="B52" s="53"/>
      <c r="C52" s="54"/>
      <c r="D52" s="55"/>
      <c r="E52" s="56"/>
      <c r="F52" s="57"/>
      <c r="G52" s="58"/>
      <c r="H52" s="56"/>
    </row>
    <row r="53" spans="1:8" ht="21.75">
      <c r="A53" s="28" t="s">
        <v>49</v>
      </c>
      <c r="B53" s="59">
        <v>1221</v>
      </c>
      <c r="C53" s="71">
        <v>1050</v>
      </c>
      <c r="D53" s="66">
        <v>804</v>
      </c>
      <c r="E53" s="76">
        <v>5</v>
      </c>
      <c r="F53" s="33"/>
      <c r="G53" s="63"/>
      <c r="H53" s="35"/>
    </row>
    <row r="54" spans="1:8" ht="21.75">
      <c r="A54" s="28" t="s">
        <v>50</v>
      </c>
      <c r="B54" s="64">
        <v>630</v>
      </c>
      <c r="C54" s="75">
        <v>925</v>
      </c>
      <c r="D54" s="66">
        <v>778</v>
      </c>
      <c r="E54" s="76">
        <v>4</v>
      </c>
      <c r="F54" s="40"/>
      <c r="G54" s="68"/>
      <c r="H54" s="42"/>
    </row>
    <row r="55" spans="1:8" ht="21.75">
      <c r="A55" s="28" t="s">
        <v>51</v>
      </c>
      <c r="B55" s="64">
        <v>170</v>
      </c>
      <c r="C55" s="75">
        <v>134</v>
      </c>
      <c r="D55" s="66">
        <v>503</v>
      </c>
      <c r="E55" s="76">
        <v>2</v>
      </c>
      <c r="F55" s="40"/>
      <c r="G55" s="68"/>
      <c r="H55" s="42"/>
    </row>
    <row r="56" spans="1:8" ht="21.75">
      <c r="A56" s="28" t="s">
        <v>52</v>
      </c>
      <c r="B56" s="64">
        <v>930</v>
      </c>
      <c r="C56" s="75">
        <v>1300</v>
      </c>
      <c r="D56" s="66">
        <v>1127</v>
      </c>
      <c r="E56" s="76">
        <v>6</v>
      </c>
      <c r="F56" s="40"/>
      <c r="G56" s="68"/>
      <c r="H56" s="42"/>
    </row>
    <row r="57" spans="1:8" ht="21.75">
      <c r="A57" s="28" t="s">
        <v>53</v>
      </c>
      <c r="B57" s="64">
        <v>25</v>
      </c>
      <c r="C57" s="75">
        <v>210</v>
      </c>
      <c r="D57" s="66">
        <v>94</v>
      </c>
      <c r="E57" s="76">
        <v>2</v>
      </c>
      <c r="F57" s="40"/>
      <c r="G57" s="68"/>
      <c r="H57" s="42"/>
    </row>
    <row r="58" spans="1:8" ht="21.75">
      <c r="A58" s="28" t="s">
        <v>54</v>
      </c>
      <c r="B58" s="64">
        <v>330</v>
      </c>
      <c r="C58" s="75">
        <v>450</v>
      </c>
      <c r="D58" s="66">
        <v>369</v>
      </c>
      <c r="E58" s="76">
        <v>2</v>
      </c>
      <c r="F58" s="40"/>
      <c r="G58" s="68"/>
      <c r="H58" s="42"/>
    </row>
    <row r="59" spans="1:8" s="51" customFormat="1" ht="22.5" thickBot="1">
      <c r="A59" s="43" t="s">
        <v>18</v>
      </c>
      <c r="B59" s="44">
        <f>SUM(B53:B58)</f>
        <v>3306</v>
      </c>
      <c r="C59" s="45">
        <f>SUM(C53:C58)</f>
        <v>4069</v>
      </c>
      <c r="D59" s="46">
        <f t="shared" ref="D59:H59" si="6">SUM(D53:D58)</f>
        <v>3675</v>
      </c>
      <c r="E59" s="50">
        <f t="shared" si="6"/>
        <v>21</v>
      </c>
      <c r="F59" s="48">
        <f t="shared" si="6"/>
        <v>0</v>
      </c>
      <c r="G59" s="49">
        <f t="shared" si="6"/>
        <v>0</v>
      </c>
      <c r="H59" s="50">
        <f t="shared" si="6"/>
        <v>0</v>
      </c>
    </row>
    <row r="60" spans="1:8" ht="22.5" thickBot="1">
      <c r="A60" s="52" t="s">
        <v>55</v>
      </c>
      <c r="B60" s="53"/>
      <c r="C60" s="54"/>
      <c r="D60" s="55"/>
      <c r="E60" s="56"/>
      <c r="F60" s="57"/>
      <c r="G60" s="58"/>
      <c r="H60" s="56"/>
    </row>
    <row r="61" spans="1:8" ht="21.75">
      <c r="A61" s="28" t="s">
        <v>56</v>
      </c>
      <c r="B61" s="59">
        <v>976</v>
      </c>
      <c r="C61" s="71">
        <v>1020</v>
      </c>
      <c r="D61" s="61">
        <v>693</v>
      </c>
      <c r="E61" s="72">
        <v>7</v>
      </c>
      <c r="F61" s="33">
        <v>47</v>
      </c>
      <c r="G61" s="73">
        <v>69</v>
      </c>
      <c r="H61" s="35">
        <v>2</v>
      </c>
    </row>
    <row r="62" spans="1:8" ht="21.75">
      <c r="A62" s="28" t="s">
        <v>57</v>
      </c>
      <c r="B62" s="64">
        <v>553</v>
      </c>
      <c r="C62" s="75">
        <v>500</v>
      </c>
      <c r="D62" s="66">
        <v>349</v>
      </c>
      <c r="E62" s="76">
        <v>6</v>
      </c>
      <c r="F62" s="40"/>
      <c r="G62" s="77">
        <v>60</v>
      </c>
      <c r="H62" s="42">
        <v>1</v>
      </c>
    </row>
    <row r="63" spans="1:8" ht="21.75">
      <c r="A63" s="28" t="s">
        <v>58</v>
      </c>
      <c r="B63" s="64">
        <v>926</v>
      </c>
      <c r="C63" s="75">
        <v>988</v>
      </c>
      <c r="D63" s="66">
        <v>767</v>
      </c>
      <c r="E63" s="76">
        <v>9</v>
      </c>
      <c r="F63" s="40"/>
      <c r="G63" s="77">
        <v>60</v>
      </c>
      <c r="H63" s="42">
        <v>1</v>
      </c>
    </row>
    <row r="64" spans="1:8" ht="21.75">
      <c r="A64" s="28" t="s">
        <v>59</v>
      </c>
      <c r="B64" s="64">
        <v>536</v>
      </c>
      <c r="C64" s="75">
        <v>725</v>
      </c>
      <c r="D64" s="66">
        <v>536</v>
      </c>
      <c r="E64" s="76">
        <v>9</v>
      </c>
      <c r="F64" s="40"/>
      <c r="G64" s="77">
        <v>30</v>
      </c>
      <c r="H64" s="42">
        <v>1</v>
      </c>
    </row>
    <row r="65" spans="1:8" ht="21.75">
      <c r="A65" s="28" t="s">
        <v>60</v>
      </c>
      <c r="B65" s="64">
        <v>510</v>
      </c>
      <c r="C65" s="75">
        <v>450</v>
      </c>
      <c r="D65" s="66">
        <v>350</v>
      </c>
      <c r="E65" s="76">
        <v>4</v>
      </c>
      <c r="F65" s="40"/>
      <c r="G65" s="77">
        <v>60</v>
      </c>
      <c r="H65" s="42">
        <v>1</v>
      </c>
    </row>
    <row r="66" spans="1:8" ht="21.75">
      <c r="A66" s="28" t="s">
        <v>61</v>
      </c>
      <c r="B66" s="64">
        <v>273</v>
      </c>
      <c r="C66" s="75">
        <v>300</v>
      </c>
      <c r="D66" s="66">
        <v>275</v>
      </c>
      <c r="E66" s="76">
        <v>5</v>
      </c>
      <c r="F66" s="40"/>
      <c r="G66" s="77">
        <v>30</v>
      </c>
      <c r="H66" s="42">
        <v>2</v>
      </c>
    </row>
    <row r="67" spans="1:8" ht="21.75">
      <c r="A67" s="28" t="s">
        <v>62</v>
      </c>
      <c r="B67" s="64">
        <v>233</v>
      </c>
      <c r="C67" s="75">
        <v>278</v>
      </c>
      <c r="D67" s="66">
        <v>150</v>
      </c>
      <c r="E67" s="76">
        <v>1</v>
      </c>
      <c r="F67" s="40"/>
      <c r="G67" s="77">
        <v>0</v>
      </c>
      <c r="H67" s="42">
        <v>0</v>
      </c>
    </row>
    <row r="68" spans="1:8" s="51" customFormat="1" ht="22.5" thickBot="1">
      <c r="A68" s="43" t="s">
        <v>18</v>
      </c>
      <c r="B68" s="44">
        <f>SUM(B61:B67)</f>
        <v>4007</v>
      </c>
      <c r="C68" s="45">
        <f>SUM(C61:C67)</f>
        <v>4261</v>
      </c>
      <c r="D68" s="46">
        <f>SUM(D61:D67)</f>
        <v>3120</v>
      </c>
      <c r="E68" s="50">
        <f t="shared" ref="E68:H68" si="7">SUM(E61:E67)</f>
        <v>41</v>
      </c>
      <c r="F68" s="48">
        <f t="shared" si="7"/>
        <v>47</v>
      </c>
      <c r="G68" s="49">
        <f t="shared" si="7"/>
        <v>309</v>
      </c>
      <c r="H68" s="50">
        <f t="shared" si="7"/>
        <v>8</v>
      </c>
    </row>
    <row r="69" spans="1:8" ht="22.5" thickBot="1">
      <c r="A69" s="52" t="s">
        <v>63</v>
      </c>
      <c r="B69" s="53"/>
      <c r="C69" s="54"/>
      <c r="D69" s="55"/>
      <c r="E69" s="56"/>
      <c r="F69" s="57" t="s">
        <v>64</v>
      </c>
      <c r="G69" s="58"/>
      <c r="H69" s="56"/>
    </row>
    <row r="70" spans="1:8" ht="21.75">
      <c r="A70" s="81" t="s">
        <v>65</v>
      </c>
      <c r="B70" s="59">
        <v>246</v>
      </c>
      <c r="C70" s="71">
        <v>240</v>
      </c>
      <c r="D70" s="61">
        <v>230</v>
      </c>
      <c r="E70" s="72">
        <v>3</v>
      </c>
      <c r="F70" s="33"/>
      <c r="G70" s="63"/>
      <c r="H70" s="35"/>
    </row>
    <row r="71" spans="1:8" ht="21.75">
      <c r="A71" s="28" t="s">
        <v>66</v>
      </c>
      <c r="B71" s="64">
        <v>290</v>
      </c>
      <c r="C71" s="75">
        <v>275</v>
      </c>
      <c r="D71" s="66">
        <v>313</v>
      </c>
      <c r="E71" s="76">
        <v>3</v>
      </c>
      <c r="F71" s="40"/>
      <c r="G71" s="68"/>
      <c r="H71" s="42"/>
    </row>
    <row r="72" spans="1:8" ht="21.75">
      <c r="A72" s="28" t="s">
        <v>67</v>
      </c>
      <c r="B72" s="64">
        <v>136</v>
      </c>
      <c r="C72" s="75">
        <v>150</v>
      </c>
      <c r="D72" s="66">
        <v>105</v>
      </c>
      <c r="E72" s="76">
        <v>2</v>
      </c>
      <c r="F72" s="40"/>
      <c r="G72" s="68"/>
      <c r="H72" s="42"/>
    </row>
    <row r="73" spans="1:8" ht="21.75">
      <c r="A73" s="28" t="s">
        <v>68</v>
      </c>
      <c r="B73" s="64">
        <v>170</v>
      </c>
      <c r="C73" s="75">
        <v>195</v>
      </c>
      <c r="D73" s="66">
        <v>206</v>
      </c>
      <c r="E73" s="76">
        <v>5</v>
      </c>
      <c r="F73" s="40"/>
      <c r="G73" s="68"/>
      <c r="H73" s="42"/>
    </row>
    <row r="74" spans="1:8" ht="21.75">
      <c r="A74" s="28" t="s">
        <v>69</v>
      </c>
      <c r="B74" s="64">
        <v>57</v>
      </c>
      <c r="C74" s="75">
        <v>65</v>
      </c>
      <c r="D74" s="66">
        <v>48</v>
      </c>
      <c r="E74" s="76">
        <v>1</v>
      </c>
      <c r="F74" s="40"/>
      <c r="G74" s="68"/>
      <c r="H74" s="42"/>
    </row>
    <row r="75" spans="1:8" ht="21.75">
      <c r="A75" s="28" t="s">
        <v>70</v>
      </c>
      <c r="B75" s="64">
        <v>213</v>
      </c>
      <c r="C75" s="75">
        <v>132</v>
      </c>
      <c r="D75" s="66">
        <v>139</v>
      </c>
      <c r="E75" s="76">
        <v>2</v>
      </c>
      <c r="F75" s="40"/>
      <c r="G75" s="68"/>
      <c r="H75" s="42"/>
    </row>
    <row r="76" spans="1:8" ht="21.75">
      <c r="A76" s="28" t="s">
        <v>71</v>
      </c>
      <c r="B76" s="64">
        <v>205</v>
      </c>
      <c r="C76" s="75">
        <v>200</v>
      </c>
      <c r="D76" s="66">
        <v>225</v>
      </c>
      <c r="E76" s="76">
        <v>3</v>
      </c>
      <c r="F76" s="40"/>
      <c r="G76" s="68"/>
      <c r="H76" s="42"/>
    </row>
    <row r="77" spans="1:8" ht="21.75">
      <c r="A77" s="28" t="s">
        <v>72</v>
      </c>
      <c r="B77" s="64">
        <v>512</v>
      </c>
      <c r="C77" s="75">
        <v>425</v>
      </c>
      <c r="D77" s="66">
        <v>275</v>
      </c>
      <c r="E77" s="76">
        <v>6</v>
      </c>
      <c r="F77" s="40"/>
      <c r="G77" s="68"/>
      <c r="H77" s="42"/>
    </row>
    <row r="78" spans="1:8" ht="21.75">
      <c r="A78" s="28" t="s">
        <v>73</v>
      </c>
      <c r="B78" s="64">
        <v>323</v>
      </c>
      <c r="C78" s="75">
        <v>225</v>
      </c>
      <c r="D78" s="66">
        <v>372</v>
      </c>
      <c r="E78" s="76">
        <v>6</v>
      </c>
      <c r="F78" s="40"/>
      <c r="G78" s="68"/>
      <c r="H78" s="42"/>
    </row>
    <row r="79" spans="1:8" ht="21.75">
      <c r="A79" s="28" t="s">
        <v>74</v>
      </c>
      <c r="B79" s="64">
        <v>100</v>
      </c>
      <c r="C79" s="75">
        <v>125</v>
      </c>
      <c r="D79" s="66"/>
      <c r="E79" s="76"/>
      <c r="F79" s="40"/>
      <c r="G79" s="68"/>
      <c r="H79" s="42"/>
    </row>
    <row r="80" spans="1:8" ht="21.75">
      <c r="A80" s="28" t="s">
        <v>75</v>
      </c>
      <c r="B80" s="64">
        <v>144</v>
      </c>
      <c r="C80" s="75">
        <v>150</v>
      </c>
      <c r="D80" s="66">
        <v>53</v>
      </c>
      <c r="E80" s="76">
        <v>1</v>
      </c>
      <c r="F80" s="40"/>
      <c r="G80" s="68"/>
      <c r="H80" s="42"/>
    </row>
    <row r="81" spans="1:8" s="51" customFormat="1" ht="22.5" thickBot="1">
      <c r="A81" s="43" t="s">
        <v>18</v>
      </c>
      <c r="B81" s="44">
        <f>SUM(B70:B80)</f>
        <v>2396</v>
      </c>
      <c r="C81" s="45">
        <f>SUM(C70:C80)</f>
        <v>2182</v>
      </c>
      <c r="D81" s="46">
        <f t="shared" ref="D81:H81" si="8">SUM(D70:D80)</f>
        <v>1966</v>
      </c>
      <c r="E81" s="50">
        <f t="shared" si="8"/>
        <v>32</v>
      </c>
      <c r="F81" s="48">
        <f t="shared" si="8"/>
        <v>0</v>
      </c>
      <c r="G81" s="49">
        <f t="shared" si="8"/>
        <v>0</v>
      </c>
      <c r="H81" s="50">
        <f t="shared" si="8"/>
        <v>0</v>
      </c>
    </row>
    <row r="82" spans="1:8" ht="22.5" thickBot="1">
      <c r="A82" s="52" t="s">
        <v>76</v>
      </c>
      <c r="B82" s="53"/>
      <c r="C82" s="54"/>
      <c r="D82" s="55"/>
      <c r="E82" s="56"/>
      <c r="F82" s="57"/>
      <c r="G82" s="58"/>
      <c r="H82" s="56"/>
    </row>
    <row r="83" spans="1:8" ht="21.75">
      <c r="A83" s="28" t="s">
        <v>77</v>
      </c>
      <c r="B83" s="59">
        <v>425</v>
      </c>
      <c r="C83" s="71">
        <v>450</v>
      </c>
      <c r="D83" s="66">
        <v>328</v>
      </c>
      <c r="E83" s="76">
        <v>7</v>
      </c>
      <c r="F83" s="33"/>
      <c r="G83" s="63"/>
      <c r="H83" s="35"/>
    </row>
    <row r="84" spans="1:8" ht="21.75">
      <c r="A84" s="28" t="s">
        <v>78</v>
      </c>
      <c r="B84" s="64">
        <v>522</v>
      </c>
      <c r="C84" s="75">
        <v>280</v>
      </c>
      <c r="D84" s="66">
        <v>435</v>
      </c>
      <c r="E84" s="76">
        <v>4</v>
      </c>
      <c r="F84" s="40">
        <v>207</v>
      </c>
      <c r="G84" s="68"/>
      <c r="H84" s="42"/>
    </row>
    <row r="85" spans="1:8" ht="21.75">
      <c r="A85" s="28" t="s">
        <v>79</v>
      </c>
      <c r="B85" s="64">
        <v>575</v>
      </c>
      <c r="C85" s="75">
        <v>600</v>
      </c>
      <c r="D85" s="66">
        <v>696</v>
      </c>
      <c r="E85" s="76">
        <v>8</v>
      </c>
      <c r="F85" s="40"/>
      <c r="G85" s="68"/>
      <c r="H85" s="42"/>
    </row>
    <row r="86" spans="1:8" ht="21.75">
      <c r="A86" s="28" t="s">
        <v>80</v>
      </c>
      <c r="B86" s="64">
        <v>740</v>
      </c>
      <c r="C86" s="75">
        <v>1100</v>
      </c>
      <c r="D86" s="66">
        <v>839</v>
      </c>
      <c r="E86" s="82">
        <v>14</v>
      </c>
      <c r="F86" s="83"/>
      <c r="G86" s="68"/>
      <c r="H86" s="42"/>
    </row>
    <row r="87" spans="1:8" s="51" customFormat="1" ht="22.5" thickBot="1">
      <c r="A87" s="43" t="s">
        <v>18</v>
      </c>
      <c r="B87" s="44">
        <f>SUM(B83:B86)</f>
        <v>2262</v>
      </c>
      <c r="C87" s="45">
        <f>SUM(C83:C86)</f>
        <v>2430</v>
      </c>
      <c r="D87" s="46">
        <f>SUM(D83:D86)</f>
        <v>2298</v>
      </c>
      <c r="E87" s="50">
        <f t="shared" ref="E87:H87" si="9">SUM(E83:E86)</f>
        <v>33</v>
      </c>
      <c r="F87" s="48">
        <f t="shared" si="9"/>
        <v>207</v>
      </c>
      <c r="G87" s="49">
        <f t="shared" si="9"/>
        <v>0</v>
      </c>
      <c r="H87" s="50">
        <f t="shared" si="9"/>
        <v>0</v>
      </c>
    </row>
    <row r="88" spans="1:8" ht="22.5" thickBot="1">
      <c r="A88" s="52" t="s">
        <v>81</v>
      </c>
      <c r="B88" s="53"/>
      <c r="C88" s="54"/>
      <c r="D88" s="55"/>
      <c r="E88" s="56"/>
      <c r="F88" s="57"/>
      <c r="G88" s="58"/>
      <c r="H88" s="56"/>
    </row>
    <row r="89" spans="1:8" ht="21.75">
      <c r="A89" s="28" t="s">
        <v>82</v>
      </c>
      <c r="B89" s="59">
        <v>978</v>
      </c>
      <c r="C89" s="71">
        <v>3124</v>
      </c>
      <c r="D89" s="61">
        <v>831</v>
      </c>
      <c r="E89" s="72">
        <v>3</v>
      </c>
      <c r="F89" s="33"/>
      <c r="G89" s="63"/>
      <c r="H89" s="35"/>
    </row>
    <row r="90" spans="1:8" ht="21.75">
      <c r="A90" s="28" t="s">
        <v>83</v>
      </c>
      <c r="B90" s="64">
        <v>340</v>
      </c>
      <c r="C90" s="75">
        <v>360</v>
      </c>
      <c r="D90" s="66">
        <v>340</v>
      </c>
      <c r="E90" s="76">
        <v>2</v>
      </c>
      <c r="F90" s="40"/>
      <c r="G90" s="68"/>
      <c r="H90" s="42"/>
    </row>
    <row r="91" spans="1:8" ht="21.75">
      <c r="A91" s="28" t="s">
        <v>84</v>
      </c>
      <c r="B91" s="64">
        <v>890</v>
      </c>
      <c r="C91" s="75">
        <v>389</v>
      </c>
      <c r="D91" s="66">
        <v>609</v>
      </c>
      <c r="E91" s="76">
        <v>4</v>
      </c>
      <c r="F91" s="40"/>
      <c r="G91" s="68"/>
      <c r="H91" s="42"/>
    </row>
    <row r="92" spans="1:8" ht="21.75">
      <c r="A92" s="28" t="s">
        <v>85</v>
      </c>
      <c r="B92" s="64">
        <v>545</v>
      </c>
      <c r="C92" s="75">
        <v>455</v>
      </c>
      <c r="D92" s="66">
        <v>527</v>
      </c>
      <c r="E92" s="76">
        <v>5</v>
      </c>
      <c r="F92" s="40"/>
      <c r="G92" s="68"/>
      <c r="H92" s="42"/>
    </row>
    <row r="93" spans="1:8" s="51" customFormat="1" ht="22.5" thickBot="1">
      <c r="A93" s="43" t="s">
        <v>18</v>
      </c>
      <c r="B93" s="44">
        <f>SUM(B89:B92)</f>
        <v>2753</v>
      </c>
      <c r="C93" s="45">
        <f>SUM(C89:C92)</f>
        <v>4328</v>
      </c>
      <c r="D93" s="46">
        <f t="shared" ref="D93:H93" si="10">SUM(D89:D92)</f>
        <v>2307</v>
      </c>
      <c r="E93" s="50">
        <f t="shared" si="10"/>
        <v>14</v>
      </c>
      <c r="F93" s="48">
        <f t="shared" si="10"/>
        <v>0</v>
      </c>
      <c r="G93" s="49">
        <f t="shared" si="10"/>
        <v>0</v>
      </c>
      <c r="H93" s="50">
        <f t="shared" si="10"/>
        <v>0</v>
      </c>
    </row>
    <row r="94" spans="1:8" ht="22.5" thickBot="1">
      <c r="A94" s="52" t="s">
        <v>86</v>
      </c>
      <c r="B94" s="53"/>
      <c r="C94" s="54"/>
      <c r="D94" s="55"/>
      <c r="E94" s="56"/>
      <c r="F94" s="57"/>
      <c r="G94" s="58"/>
      <c r="H94" s="56"/>
    </row>
    <row r="95" spans="1:8" ht="21.75">
      <c r="A95" s="28" t="s">
        <v>87</v>
      </c>
      <c r="B95" s="59">
        <v>726</v>
      </c>
      <c r="C95" s="71">
        <v>840</v>
      </c>
      <c r="D95" s="61">
        <v>812</v>
      </c>
      <c r="E95" s="72">
        <v>15</v>
      </c>
      <c r="F95" s="33"/>
      <c r="G95" s="63"/>
      <c r="H95" s="35"/>
    </row>
    <row r="96" spans="1:8" ht="21.75">
      <c r="A96" s="28" t="s">
        <v>88</v>
      </c>
      <c r="B96" s="64">
        <v>997</v>
      </c>
      <c r="C96" s="75">
        <v>1020</v>
      </c>
      <c r="D96" s="66">
        <v>915</v>
      </c>
      <c r="E96" s="76">
        <v>7</v>
      </c>
      <c r="F96" s="40"/>
      <c r="G96" s="68"/>
      <c r="H96" s="42"/>
    </row>
    <row r="97" spans="1:8" ht="21.75">
      <c r="A97" s="28" t="s">
        <v>89</v>
      </c>
      <c r="B97" s="64">
        <v>417</v>
      </c>
      <c r="C97" s="75">
        <v>525</v>
      </c>
      <c r="D97" s="66">
        <v>350</v>
      </c>
      <c r="E97" s="76">
        <v>11</v>
      </c>
      <c r="F97" s="40"/>
      <c r="G97" s="68"/>
      <c r="H97" s="42"/>
    </row>
    <row r="98" spans="1:8" s="51" customFormat="1" ht="22.5" thickBot="1">
      <c r="A98" s="43" t="s">
        <v>18</v>
      </c>
      <c r="B98" s="44">
        <f>SUM(B95:B97)</f>
        <v>2140</v>
      </c>
      <c r="C98" s="45">
        <f t="shared" ref="C98:H98" si="11">SUM(C95:C97)</f>
        <v>2385</v>
      </c>
      <c r="D98" s="46">
        <f t="shared" si="11"/>
        <v>2077</v>
      </c>
      <c r="E98" s="50">
        <f t="shared" si="11"/>
        <v>33</v>
      </c>
      <c r="F98" s="48">
        <f t="shared" si="11"/>
        <v>0</v>
      </c>
      <c r="G98" s="49">
        <f t="shared" si="11"/>
        <v>0</v>
      </c>
      <c r="H98" s="50">
        <f t="shared" si="11"/>
        <v>0</v>
      </c>
    </row>
    <row r="99" spans="1:8" ht="22.5" thickBot="1">
      <c r="A99" s="84" t="s">
        <v>90</v>
      </c>
      <c r="B99" s="53"/>
      <c r="C99" s="54"/>
      <c r="D99" s="55"/>
      <c r="E99" s="56"/>
      <c r="F99" s="57"/>
      <c r="G99" s="58"/>
      <c r="H99" s="56"/>
    </row>
    <row r="100" spans="1:8" ht="21.75">
      <c r="A100" s="28" t="s">
        <v>91</v>
      </c>
      <c r="B100" s="59">
        <v>860</v>
      </c>
      <c r="C100" s="71">
        <v>976</v>
      </c>
      <c r="D100" s="61">
        <v>880</v>
      </c>
      <c r="E100" s="72">
        <v>6</v>
      </c>
      <c r="F100" s="33"/>
      <c r="G100" s="63"/>
      <c r="H100" s="35"/>
    </row>
    <row r="101" spans="1:8" ht="21.75">
      <c r="A101" s="28" t="s">
        <v>92</v>
      </c>
      <c r="B101" s="64">
        <v>527</v>
      </c>
      <c r="C101" s="75">
        <v>600</v>
      </c>
      <c r="D101" s="66">
        <v>659</v>
      </c>
      <c r="E101" s="76">
        <v>2</v>
      </c>
      <c r="F101" s="40"/>
      <c r="G101" s="68"/>
      <c r="H101" s="42"/>
    </row>
    <row r="102" spans="1:8" ht="21.75">
      <c r="A102" s="28" t="s">
        <v>93</v>
      </c>
      <c r="B102" s="64">
        <v>615</v>
      </c>
      <c r="C102" s="75">
        <v>650</v>
      </c>
      <c r="D102" s="66">
        <v>637</v>
      </c>
      <c r="E102" s="76">
        <v>7</v>
      </c>
      <c r="F102" s="40"/>
      <c r="G102" s="68"/>
      <c r="H102" s="42"/>
    </row>
    <row r="103" spans="1:8" ht="21.75">
      <c r="A103" s="28" t="s">
        <v>94</v>
      </c>
      <c r="B103" s="64">
        <v>906</v>
      </c>
      <c r="C103" s="75">
        <v>600</v>
      </c>
      <c r="D103" s="66">
        <v>660</v>
      </c>
      <c r="E103" s="76">
        <v>8</v>
      </c>
      <c r="F103" s="40"/>
      <c r="G103" s="68"/>
      <c r="H103" s="42"/>
    </row>
    <row r="104" spans="1:8" ht="21.75">
      <c r="A104" s="28" t="s">
        <v>95</v>
      </c>
      <c r="B104" s="64">
        <v>248</v>
      </c>
      <c r="C104" s="75">
        <v>300</v>
      </c>
      <c r="D104" s="66">
        <v>281</v>
      </c>
      <c r="E104" s="76">
        <v>2</v>
      </c>
      <c r="F104" s="40"/>
      <c r="G104" s="68"/>
      <c r="H104" s="42"/>
    </row>
    <row r="105" spans="1:8" ht="21.75">
      <c r="A105" s="85" t="s">
        <v>96</v>
      </c>
      <c r="B105" s="64">
        <v>540</v>
      </c>
      <c r="C105" s="75">
        <v>655</v>
      </c>
      <c r="D105" s="66">
        <v>619</v>
      </c>
      <c r="E105" s="76">
        <v>5</v>
      </c>
      <c r="F105" s="40"/>
      <c r="G105" s="68"/>
      <c r="H105" s="42"/>
    </row>
    <row r="106" spans="1:8" s="51" customFormat="1" ht="22.5" thickBot="1">
      <c r="A106" s="43" t="s">
        <v>18</v>
      </c>
      <c r="B106" s="44">
        <f>SUM(B100:B105)</f>
        <v>3696</v>
      </c>
      <c r="C106" s="45">
        <f>SUM(C100:C105)</f>
        <v>3781</v>
      </c>
      <c r="D106" s="46">
        <f>SUM(D100:D105)</f>
        <v>3736</v>
      </c>
      <c r="E106" s="50">
        <f t="shared" ref="E106:H106" si="12">SUM(E100:E105)</f>
        <v>30</v>
      </c>
      <c r="F106" s="48">
        <f t="shared" si="12"/>
        <v>0</v>
      </c>
      <c r="G106" s="49">
        <f t="shared" si="12"/>
        <v>0</v>
      </c>
      <c r="H106" s="50">
        <f t="shared" si="12"/>
        <v>0</v>
      </c>
    </row>
    <row r="107" spans="1:8" ht="22.5" thickBot="1">
      <c r="A107" s="84" t="s">
        <v>97</v>
      </c>
      <c r="B107" s="53"/>
      <c r="C107" s="54"/>
      <c r="D107" s="55"/>
      <c r="E107" s="56"/>
      <c r="F107" s="57"/>
      <c r="G107" s="58"/>
      <c r="H107" s="56"/>
    </row>
    <row r="108" spans="1:8" ht="21.75">
      <c r="A108" s="28" t="s">
        <v>98</v>
      </c>
      <c r="B108" s="59">
        <v>805</v>
      </c>
      <c r="C108" s="75">
        <v>620</v>
      </c>
      <c r="D108" s="61">
        <v>685</v>
      </c>
      <c r="E108" s="62">
        <v>11</v>
      </c>
      <c r="F108" s="33"/>
      <c r="G108" s="63"/>
      <c r="H108" s="35"/>
    </row>
    <row r="109" spans="1:8" ht="21.75">
      <c r="A109" s="28" t="s">
        <v>99</v>
      </c>
      <c r="B109" s="64">
        <v>148</v>
      </c>
      <c r="C109" s="75">
        <v>145</v>
      </c>
      <c r="D109" s="66">
        <v>145</v>
      </c>
      <c r="E109" s="67">
        <v>3</v>
      </c>
      <c r="F109" s="40"/>
      <c r="G109" s="68"/>
      <c r="H109" s="42"/>
    </row>
    <row r="110" spans="1:8" ht="21.75">
      <c r="A110" s="28" t="s">
        <v>100</v>
      </c>
      <c r="B110" s="64">
        <v>114</v>
      </c>
      <c r="C110" s="75">
        <v>142</v>
      </c>
      <c r="D110" s="66">
        <v>116</v>
      </c>
      <c r="E110" s="67">
        <v>5</v>
      </c>
      <c r="F110" s="40"/>
      <c r="G110" s="68"/>
      <c r="H110" s="42"/>
    </row>
    <row r="111" spans="1:8" ht="21.75">
      <c r="A111" s="28" t="s">
        <v>101</v>
      </c>
      <c r="B111" s="64">
        <v>201</v>
      </c>
      <c r="C111" s="75">
        <v>259</v>
      </c>
      <c r="D111" s="66">
        <v>234</v>
      </c>
      <c r="E111" s="67">
        <v>1</v>
      </c>
      <c r="F111" s="40"/>
      <c r="G111" s="68"/>
      <c r="H111" s="42"/>
    </row>
    <row r="112" spans="1:8" s="51" customFormat="1" ht="22.5" thickBot="1">
      <c r="A112" s="43" t="s">
        <v>18</v>
      </c>
      <c r="B112" s="44">
        <f>SUM(B108:B111)</f>
        <v>1268</v>
      </c>
      <c r="C112" s="48">
        <f>SUM(C108:C111)</f>
        <v>1166</v>
      </c>
      <c r="D112" s="46">
        <f t="shared" ref="D112:H112" si="13">SUM(D108:D111)</f>
        <v>1180</v>
      </c>
      <c r="E112" s="47">
        <f t="shared" si="13"/>
        <v>20</v>
      </c>
      <c r="F112" s="48">
        <f t="shared" si="13"/>
        <v>0</v>
      </c>
      <c r="G112" s="49">
        <f t="shared" si="13"/>
        <v>0</v>
      </c>
      <c r="H112" s="50">
        <f t="shared" si="13"/>
        <v>0</v>
      </c>
    </row>
    <row r="113" spans="1:8" ht="22.5" thickBot="1">
      <c r="A113" s="52" t="s">
        <v>102</v>
      </c>
      <c r="B113" s="53"/>
      <c r="C113" s="54"/>
      <c r="D113" s="55"/>
      <c r="E113" s="56"/>
      <c r="F113" s="57"/>
      <c r="G113" s="58"/>
      <c r="H113" s="56"/>
    </row>
    <row r="114" spans="1:8" ht="21.75">
      <c r="A114" s="28" t="s">
        <v>103</v>
      </c>
      <c r="B114" s="59">
        <v>933</v>
      </c>
      <c r="C114" s="71">
        <v>933</v>
      </c>
      <c r="D114" s="61">
        <v>639</v>
      </c>
      <c r="E114" s="72">
        <v>7</v>
      </c>
      <c r="F114" s="33"/>
      <c r="G114" s="73">
        <v>95</v>
      </c>
      <c r="H114" s="35">
        <v>3</v>
      </c>
    </row>
    <row r="115" spans="1:8" ht="21.75">
      <c r="A115" s="28" t="s">
        <v>104</v>
      </c>
      <c r="B115" s="64">
        <v>682</v>
      </c>
      <c r="C115" s="75">
        <v>888</v>
      </c>
      <c r="D115" s="66">
        <v>649</v>
      </c>
      <c r="E115" s="76">
        <v>7</v>
      </c>
      <c r="F115" s="40">
        <v>32</v>
      </c>
      <c r="G115" s="77">
        <v>60</v>
      </c>
      <c r="H115" s="42">
        <v>2</v>
      </c>
    </row>
    <row r="116" spans="1:8" ht="21.75">
      <c r="A116" s="28" t="s">
        <v>105</v>
      </c>
      <c r="B116" s="64">
        <v>829</v>
      </c>
      <c r="C116" s="75">
        <v>552</v>
      </c>
      <c r="D116" s="66">
        <v>389</v>
      </c>
      <c r="E116" s="76">
        <v>4</v>
      </c>
      <c r="F116" s="40"/>
      <c r="G116" s="77">
        <v>50</v>
      </c>
      <c r="H116" s="42">
        <v>3</v>
      </c>
    </row>
    <row r="117" spans="1:8" ht="22.5" thickBot="1">
      <c r="A117" s="86" t="s">
        <v>106</v>
      </c>
      <c r="B117" s="64">
        <v>833</v>
      </c>
      <c r="C117" s="75">
        <v>746</v>
      </c>
      <c r="D117" s="66">
        <v>712</v>
      </c>
      <c r="E117" s="76">
        <v>8</v>
      </c>
      <c r="F117" s="40"/>
      <c r="G117" s="77">
        <v>119</v>
      </c>
      <c r="H117" s="42">
        <v>5</v>
      </c>
    </row>
    <row r="118" spans="1:8" s="51" customFormat="1" ht="22.5" thickBot="1">
      <c r="A118" s="87" t="s">
        <v>18</v>
      </c>
      <c r="B118" s="44">
        <f>SUM(B114:B117)</f>
        <v>3277</v>
      </c>
      <c r="C118" s="45">
        <f>SUM(C114:C117)</f>
        <v>3119</v>
      </c>
      <c r="D118" s="46">
        <f t="shared" ref="D118:H118" si="14">SUM(D114:D117)</f>
        <v>2389</v>
      </c>
      <c r="E118" s="50">
        <f t="shared" si="14"/>
        <v>26</v>
      </c>
      <c r="F118" s="48">
        <f t="shared" si="14"/>
        <v>32</v>
      </c>
      <c r="G118" s="49">
        <f t="shared" si="14"/>
        <v>324</v>
      </c>
      <c r="H118" s="50">
        <f t="shared" si="14"/>
        <v>13</v>
      </c>
    </row>
    <row r="119" spans="1:8" ht="22.5" thickBot="1">
      <c r="A119" s="52" t="s">
        <v>107</v>
      </c>
      <c r="B119" s="53"/>
      <c r="C119" s="54"/>
      <c r="D119" s="55"/>
      <c r="E119" s="56"/>
      <c r="F119" s="57"/>
      <c r="G119" s="58"/>
      <c r="H119" s="56"/>
    </row>
    <row r="120" spans="1:8" ht="21.75">
      <c r="A120" s="28" t="s">
        <v>108</v>
      </c>
      <c r="B120" s="59">
        <v>826</v>
      </c>
      <c r="C120" s="71">
        <v>1325</v>
      </c>
      <c r="D120" s="66">
        <v>571</v>
      </c>
      <c r="E120" s="76">
        <v>5</v>
      </c>
      <c r="F120" s="33"/>
      <c r="G120" s="73">
        <v>50</v>
      </c>
      <c r="H120" s="35">
        <v>1</v>
      </c>
    </row>
    <row r="121" spans="1:8" ht="21.75">
      <c r="A121" s="28" t="s">
        <v>109</v>
      </c>
      <c r="B121" s="64">
        <v>140</v>
      </c>
      <c r="C121" s="75">
        <v>260</v>
      </c>
      <c r="D121" s="66">
        <v>107</v>
      </c>
      <c r="E121" s="76">
        <v>1</v>
      </c>
      <c r="F121" s="40"/>
      <c r="G121" s="77"/>
      <c r="H121" s="42"/>
    </row>
    <row r="122" spans="1:8" ht="21.75">
      <c r="A122" s="28" t="s">
        <v>110</v>
      </c>
      <c r="B122" s="88">
        <v>956</v>
      </c>
      <c r="C122" s="75">
        <v>1425</v>
      </c>
      <c r="D122" s="66">
        <v>441</v>
      </c>
      <c r="E122" s="76">
        <v>4</v>
      </c>
      <c r="F122" s="40"/>
      <c r="G122" s="77"/>
      <c r="H122" s="42"/>
    </row>
    <row r="123" spans="1:8" ht="21.75">
      <c r="A123" s="28" t="s">
        <v>111</v>
      </c>
      <c r="B123" s="88">
        <v>372</v>
      </c>
      <c r="C123" s="75">
        <v>450</v>
      </c>
      <c r="D123" s="66">
        <v>196</v>
      </c>
      <c r="E123" s="76">
        <v>4</v>
      </c>
      <c r="F123" s="40"/>
      <c r="G123" s="77"/>
      <c r="H123" s="42"/>
    </row>
    <row r="124" spans="1:8" ht="21.75">
      <c r="A124" s="28" t="s">
        <v>112</v>
      </c>
      <c r="B124" s="64">
        <v>1075</v>
      </c>
      <c r="C124" s="75">
        <v>1200</v>
      </c>
      <c r="D124" s="66">
        <v>837</v>
      </c>
      <c r="E124" s="76">
        <v>13</v>
      </c>
      <c r="F124" s="40"/>
      <c r="G124" s="77"/>
      <c r="H124" s="42"/>
    </row>
    <row r="125" spans="1:8" ht="21.75">
      <c r="A125" s="28" t="s">
        <v>113</v>
      </c>
      <c r="B125" s="64">
        <v>477</v>
      </c>
      <c r="C125" s="75">
        <v>933</v>
      </c>
      <c r="D125" s="66">
        <v>449</v>
      </c>
      <c r="E125" s="76">
        <v>8</v>
      </c>
      <c r="F125" s="40"/>
      <c r="G125" s="77">
        <v>45</v>
      </c>
      <c r="H125" s="42">
        <v>3</v>
      </c>
    </row>
    <row r="126" spans="1:8" ht="21.75">
      <c r="A126" s="28" t="s">
        <v>114</v>
      </c>
      <c r="B126" s="64">
        <v>514</v>
      </c>
      <c r="C126" s="75">
        <v>259</v>
      </c>
      <c r="D126" s="66">
        <v>369</v>
      </c>
      <c r="E126" s="76">
        <v>7</v>
      </c>
      <c r="F126" s="40"/>
      <c r="G126" s="77">
        <v>47</v>
      </c>
      <c r="H126" s="42">
        <v>3</v>
      </c>
    </row>
    <row r="127" spans="1:8" ht="22.5" thickBot="1">
      <c r="A127" s="43" t="s">
        <v>18</v>
      </c>
      <c r="B127" s="44">
        <f>SUM(B120:B126)</f>
        <v>4360</v>
      </c>
      <c r="C127" s="45">
        <f t="shared" ref="C127:H127" si="15">SUM(C120:C126)</f>
        <v>5852</v>
      </c>
      <c r="D127" s="46">
        <f t="shared" si="15"/>
        <v>2970</v>
      </c>
      <c r="E127" s="89">
        <f t="shared" si="15"/>
        <v>42</v>
      </c>
      <c r="F127" s="48">
        <f t="shared" si="15"/>
        <v>0</v>
      </c>
      <c r="G127" s="49">
        <f t="shared" si="15"/>
        <v>142</v>
      </c>
      <c r="H127" s="50">
        <f t="shared" si="15"/>
        <v>7</v>
      </c>
    </row>
    <row r="128" spans="1:8" ht="22.5" thickBot="1">
      <c r="A128" s="90" t="s">
        <v>115</v>
      </c>
      <c r="B128" s="91">
        <f t="shared" ref="B128:H128" si="16">B127+B118+B112+B106+B98+B93+B87+B81+B68+B59+B51+B45+B40+B29+B22+B17</f>
        <v>63488</v>
      </c>
      <c r="C128" s="92">
        <f>C127+C118+C112+C106+C98+C93+C87+C81+C68+C59+C51+C45+C40+C29+C22+C17</f>
        <v>46839</v>
      </c>
      <c r="D128" s="93">
        <f t="shared" si="16"/>
        <v>47088</v>
      </c>
      <c r="E128" s="94">
        <f>E127+E118+E112+E106+E98+E93+E87+E81+E68+E59+E51+E45+E40+E29+E22+E17</f>
        <v>410</v>
      </c>
      <c r="F128" s="95">
        <f t="shared" si="16"/>
        <v>286</v>
      </c>
      <c r="G128" s="96">
        <f t="shared" si="16"/>
        <v>1025</v>
      </c>
      <c r="H128" s="97">
        <f t="shared" si="16"/>
        <v>35</v>
      </c>
    </row>
    <row r="129" spans="4:4" ht="14.25" thickTop="1"/>
    <row r="131" spans="4:4">
      <c r="D131" s="98"/>
    </row>
  </sheetData>
  <mergeCells count="5">
    <mergeCell ref="A9:H9"/>
    <mergeCell ref="A10:H10"/>
    <mergeCell ref="A12:A13"/>
    <mergeCell ref="B12:E12"/>
    <mergeCell ref="G12:H12"/>
  </mergeCells>
  <pageMargins left="0.16" right="0.18" top="0.19" bottom="0.22" header="0.16" footer="0.17"/>
  <pageSetup paperSize="9" scale="83" fitToHeight="0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Ben ENF</vt:lpstr>
      <vt:lpstr>'Ben ENF'!Zone_d_impression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Jouni Driss</dc:creator>
  <cp:lastModifiedBy>El Jouni Driss</cp:lastModifiedBy>
  <dcterms:created xsi:type="dcterms:W3CDTF">2014-06-16T15:03:48Z</dcterms:created>
  <dcterms:modified xsi:type="dcterms:W3CDTF">2014-07-15T12:28:14Z</dcterms:modified>
</cp:coreProperties>
</file>